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05" windowWidth="27795" windowHeight="12045"/>
  </bookViews>
  <sheets>
    <sheet name="預算收支審核表" sheetId="1" r:id="rId1"/>
    <sheet name="收支明細" sheetId="7" r:id="rId2"/>
  </sheets>
  <externalReferences>
    <externalReference r:id="rId3"/>
  </externalReferences>
  <definedNames>
    <definedName name="_xlnm.Print_Titles" localSheetId="1">收支明細!$1:$3</definedName>
  </definedNames>
  <calcPr calcId="125725"/>
</workbook>
</file>

<file path=xl/calcChain.xml><?xml version="1.0" encoding="utf-8"?>
<calcChain xmlns="http://schemas.openxmlformats.org/spreadsheetml/2006/main">
  <c r="B19" i="1"/>
  <c r="B18"/>
  <c r="B20" s="1"/>
  <c r="E10"/>
  <c r="F10" s="1"/>
  <c r="E9"/>
  <c r="F9" s="1"/>
  <c r="E8"/>
  <c r="F8" s="1"/>
  <c r="B8"/>
  <c r="F7"/>
  <c r="E7"/>
  <c r="B7"/>
  <c r="E6"/>
  <c r="F6" s="1"/>
  <c r="B6"/>
  <c r="F5"/>
  <c r="E5"/>
  <c r="B5"/>
  <c r="B13" s="1"/>
  <c r="H13" s="1"/>
  <c r="E4"/>
  <c r="E13" s="1"/>
  <c r="F4" l="1"/>
  <c r="F13" s="1"/>
</calcChain>
</file>

<file path=xl/sharedStrings.xml><?xml version="1.0" encoding="utf-8"?>
<sst xmlns="http://schemas.openxmlformats.org/spreadsheetml/2006/main" count="580" uniqueCount="260">
  <si>
    <t>日期</t>
  </si>
  <si>
    <t>科目</t>
  </si>
  <si>
    <t>用途說明</t>
  </si>
  <si>
    <t>支出</t>
  </si>
  <si>
    <t>105年11月8日至105年12月8日家長會基金收入﹝詳如附表﹞</t>
  </si>
  <si>
    <t>G3</t>
  </si>
  <si>
    <t>105年12月9日家長會第二次常委會議便當及飲料費用</t>
  </si>
  <si>
    <t>運動會捐款﹝王志鴻委員10800元；鍾文政榮譽會長20000元；花園夜市管理委員會5000元；高崇獻委員3000元；林建榮、曾易濬、陳建岑副會長各10000元;呂坤宗副會長3600元﹞</t>
  </si>
  <si>
    <t>105年12月17日運動會，家長會委員暨學校同仁中午用餐費用</t>
  </si>
  <si>
    <t>105年12月20日藍玉棠副會長長會基金收入</t>
  </si>
  <si>
    <t>家長會發送聖誕節糖果之提袋及文具裝飾用品費用</t>
  </si>
  <si>
    <t>105學年度家長會基金，提撥歲末聯誼及期末感恩餐會費用，自105年11月8日至105年12月20日止，﹝副會長3人每人提撥2,000元,總計提撥金額為6,000元﹞歲末聯誼餐費3,000元，期末感恩餐費3,000元</t>
  </si>
  <si>
    <t>借支歸還：預借動支本校承辦本市105學年度市立國民小學暨幼兒園教師聯合甄選費用</t>
  </si>
  <si>
    <t>105年12月21日活期利息</t>
  </si>
  <si>
    <t>李錫鐘顧問家長會基金收入</t>
  </si>
  <si>
    <t>105學年度家長會基金，提撥歲末聯誼及期末感恩餐會費用，﹝李錫鐘顧問1人，,總計提撥金額為5,000元﹞歲末聯誼餐費2,500元，期末感恩餐費2,500元</t>
  </si>
  <si>
    <t>支付運動會各項費用﹝檢據核銷歸還借支，憑證編號63號﹞</t>
  </si>
  <si>
    <t>歸還：預借運動會各項競賽器材採購</t>
  </si>
  <si>
    <t>B1-1</t>
  </si>
  <si>
    <r>
      <t>歸還現金：</t>
    </r>
    <r>
      <rPr>
        <sz val="10"/>
        <color indexed="8"/>
        <rFont val="新細明體"/>
        <family val="1"/>
        <charset val="136"/>
      </rPr>
      <t>105學年度第一學期學生團體保險費補助申請預借現金給保險公司</t>
    </r>
  </si>
  <si>
    <t>招待來賓、家長委員、志工團整理二手回收物資飲料</t>
  </si>
  <si>
    <t>劉麗滿會長捐助弦樂團基金</t>
  </si>
  <si>
    <t>運動會義賣活動收入，存入專案控管校園維護及設備改善基金運用</t>
  </si>
  <si>
    <t>B1-2</t>
  </si>
  <si>
    <t>E6</t>
  </si>
  <si>
    <t>家長會會計曾燕芬協助會務推展及表現良好，適逢農曆春節期間，酌於家長會行政事務費﹝會計科目E6﹞撥款新台幣貳仟伍佰元整，予以獎勵</t>
  </si>
  <si>
    <t>B2-3</t>
  </si>
  <si>
    <t>借支歸還：105年菊島盃全國少棒錦標賽住宿誤餐交通費﹝支票94500元，現金25500元﹞</t>
  </si>
  <si>
    <t>E7</t>
  </si>
  <si>
    <t>學務處</t>
  </si>
  <si>
    <t>106.1.18歲末聯誼餐會捐款收入</t>
  </si>
  <si>
    <t>106年1月18日歲末聯誼餐費</t>
  </si>
  <si>
    <t>106.1.18歲末聯誼餐會，摸彩金支出</t>
  </si>
  <si>
    <t>劉麗滿會長捐助校務推動基金</t>
  </si>
  <si>
    <r>
      <t>歸還現金：</t>
    </r>
    <r>
      <rPr>
        <sz val="10"/>
        <color indexed="8"/>
        <rFont val="新細明體"/>
        <family val="1"/>
        <charset val="136"/>
      </rPr>
      <t>幼兒園預借106年度幼兒園學童營養品補助經費</t>
    </r>
  </si>
  <si>
    <t>台南市北區文元國小105學年度家長會費基金預算收支審核表至106年3月1日止</t>
    <phoneticPr fontId="2" type="noConversion"/>
  </si>
  <si>
    <t>收入科目</t>
    <phoneticPr fontId="2" type="noConversion"/>
  </si>
  <si>
    <t>金額</t>
    <phoneticPr fontId="2" type="noConversion"/>
  </si>
  <si>
    <t>編號</t>
    <phoneticPr fontId="2" type="noConversion"/>
  </si>
  <si>
    <t>支出科目</t>
    <phoneticPr fontId="2" type="noConversion"/>
  </si>
  <si>
    <t>支出金額</t>
    <phoneticPr fontId="2" type="noConversion"/>
  </si>
  <si>
    <t>各處室餘額</t>
    <phoneticPr fontId="2" type="noConversion"/>
  </si>
  <si>
    <r>
      <t>104學年度</t>
    </r>
    <r>
      <rPr>
        <sz val="12"/>
        <rFont val="新細明體"/>
        <family val="1"/>
        <charset val="136"/>
      </rPr>
      <t>結存</t>
    </r>
    <phoneticPr fontId="2" type="noConversion"/>
  </si>
  <si>
    <t>教務處各類活動預算(  375,500  )</t>
    <phoneticPr fontId="2" type="noConversion"/>
  </si>
  <si>
    <t>家長會基金</t>
    <phoneticPr fontId="2" type="noConversion"/>
  </si>
  <si>
    <t>學務處各類活動預算(  671,925  )</t>
    <phoneticPr fontId="2" type="noConversion"/>
  </si>
  <si>
    <t>上、下學期學生家長會費</t>
    <phoneticPr fontId="2" type="noConversion"/>
  </si>
  <si>
    <t>輔導室各類活動預算(  162,000  )</t>
    <phoneticPr fontId="2" type="noConversion"/>
  </si>
  <si>
    <t>捐款</t>
    <phoneticPr fontId="2" type="noConversion"/>
  </si>
  <si>
    <t>總務處各類活動預算(  423,000  )</t>
    <phoneticPr fontId="2" type="noConversion"/>
  </si>
  <si>
    <t>利息</t>
    <phoneticPr fontId="2" type="noConversion"/>
  </si>
  <si>
    <t>家長會各類活動預算(  590,000  )</t>
    <phoneticPr fontId="2" type="noConversion"/>
  </si>
  <si>
    <t>預備金                        (  160,150  )</t>
    <phoneticPr fontId="2" type="noConversion"/>
  </si>
  <si>
    <t xml:space="preserve">104學年度應付款項  (  455,200  ) </t>
    <phoneticPr fontId="2" type="noConversion"/>
  </si>
  <si>
    <t>合計</t>
    <phoneticPr fontId="2" type="noConversion"/>
  </si>
  <si>
    <t>各處室尚未支付</t>
    <phoneticPr fontId="2" type="noConversion"/>
  </si>
  <si>
    <t>預算總額</t>
    <phoneticPr fontId="2" type="noConversion"/>
  </si>
  <si>
    <t>收入-支出=餘額</t>
    <phoneticPr fontId="2" type="noConversion"/>
  </si>
  <si>
    <t>﹝包含借支歸還後﹞</t>
    <phoneticPr fontId="2" type="noConversion"/>
  </si>
  <si>
    <t>基金撥出，入（控管）歲末聯誼餐會</t>
    <phoneticPr fontId="2" type="noConversion"/>
  </si>
  <si>
    <r>
      <t>基金撥出，入（控管）</t>
    </r>
    <r>
      <rPr>
        <sz val="12"/>
        <rFont val="新細明體"/>
        <family val="1"/>
        <charset val="136"/>
      </rPr>
      <t>期末感恩餐費</t>
    </r>
    <phoneticPr fontId="2" type="noConversion"/>
  </si>
  <si>
    <t>家長會基金餘額</t>
    <phoneticPr fontId="2" type="noConversion"/>
  </si>
  <si>
    <t>台南市北區文元國小105學年度各項收支明細表</t>
    <phoneticPr fontId="2" type="noConversion"/>
  </si>
  <si>
    <t>憑號</t>
    <phoneticPr fontId="1" type="noConversion"/>
  </si>
  <si>
    <t>收入</t>
    <phoneticPr fontId="2" type="noConversion"/>
  </si>
  <si>
    <t>申請單位</t>
    <phoneticPr fontId="2" type="noConversion"/>
  </si>
  <si>
    <t>E6</t>
    <phoneticPr fontId="2" type="noConversion"/>
  </si>
  <si>
    <t>家長會招待來賓之飲品</t>
    <phoneticPr fontId="2" type="noConversion"/>
  </si>
  <si>
    <t>家長會</t>
    <phoneticPr fontId="2" type="noConversion"/>
  </si>
  <si>
    <t>借支</t>
    <phoneticPr fontId="2" type="noConversion"/>
  </si>
  <si>
    <t>歸還105年暑假弱勢午餐補助</t>
    <phoneticPr fontId="2" type="noConversion"/>
  </si>
  <si>
    <t>學務處</t>
    <phoneticPr fontId="2" type="noConversion"/>
  </si>
  <si>
    <t>D3</t>
    <phoneticPr fontId="2" type="noConversion"/>
  </si>
  <si>
    <t>綠化隊美化綠化用品</t>
    <phoneticPr fontId="2" type="noConversion"/>
  </si>
  <si>
    <t>總務處</t>
    <phoneticPr fontId="2" type="noConversion"/>
  </si>
  <si>
    <t>A11</t>
    <phoneticPr fontId="2" type="noConversion"/>
  </si>
  <si>
    <t>期末全校春聯揮毫活動用品﹝含書法用紙、毛筆、紙﹞本學期預訂於106.1.18上午舉行</t>
    <phoneticPr fontId="2" type="noConversion"/>
  </si>
  <si>
    <t>教務處</t>
    <phoneticPr fontId="2" type="noConversion"/>
  </si>
  <si>
    <t>B3-2</t>
    <phoneticPr fontId="2" type="noConversion"/>
  </si>
  <si>
    <t>105年11月份廁所外包經費</t>
    <phoneticPr fontId="2" type="noConversion"/>
  </si>
  <si>
    <t>C1</t>
    <phoneticPr fontId="2" type="noConversion"/>
  </si>
  <si>
    <t>105年度志工團團服</t>
    <phoneticPr fontId="2" type="noConversion"/>
  </si>
  <si>
    <t>輔導室</t>
    <phoneticPr fontId="2" type="noConversion"/>
  </si>
  <si>
    <t>E7</t>
    <phoneticPr fontId="2" type="noConversion"/>
  </si>
  <si>
    <t>105年學校家庭教育教案徵選比賽獎勵金</t>
    <phoneticPr fontId="2" type="noConversion"/>
  </si>
  <si>
    <t>105年度學校家庭教育學生主題創作徵選比賽獎勵金</t>
    <phoneticPr fontId="2" type="noConversion"/>
  </si>
  <si>
    <t>D5</t>
    <phoneticPr fontId="2" type="noConversion"/>
  </si>
  <si>
    <t>六年級畢業紀念冊評選會議評審委員茶點</t>
    <phoneticPr fontId="2" type="noConversion"/>
  </si>
  <si>
    <t>A9</t>
    <phoneticPr fontId="2" type="noConversion"/>
  </si>
  <si>
    <t>105學年度英語讀劇用品、劇本及資料影印、成果製作等</t>
    <phoneticPr fontId="2" type="noConversion"/>
  </si>
  <si>
    <t>105學年度英語讀劇道具﹝含製作道具用品、原料﹞及比賽當日誤餐費</t>
    <phoneticPr fontId="2" type="noConversion"/>
  </si>
  <si>
    <t>D2</t>
    <phoneticPr fontId="2" type="noConversion"/>
  </si>
  <si>
    <t>11月份夜班警衛值勤薪資</t>
    <phoneticPr fontId="2" type="noConversion"/>
  </si>
  <si>
    <t>D1</t>
    <phoneticPr fontId="2" type="noConversion"/>
  </si>
  <si>
    <t>11月支援校園修繕</t>
    <phoneticPr fontId="2" type="noConversion"/>
  </si>
  <si>
    <t>E4</t>
    <phoneticPr fontId="2" type="noConversion"/>
  </si>
  <si>
    <t>105年10、11月家長會會計補助津貼</t>
    <phoneticPr fontId="2" type="noConversion"/>
  </si>
  <si>
    <t>控管</t>
    <phoneticPr fontId="2" type="noConversion"/>
  </si>
  <si>
    <t>管樂團參加105年台南市學生音樂比賽樂器車車資</t>
    <phoneticPr fontId="2" type="noConversion"/>
  </si>
  <si>
    <t>管樂團參加105年台南市學生音樂比賽車資﹝由常春藤診所捐助管樂團比賽基金支﹞</t>
    <phoneticPr fontId="2" type="noConversion"/>
  </si>
  <si>
    <t>管樂團參加105年台南市學生音樂比賽車資﹝由音樂社團演出基金支﹞</t>
    <phoneticPr fontId="2" type="noConversion"/>
  </si>
  <si>
    <t>弦樂團參加105年台南市學生音樂比賽車資﹝由常春藤診所捐助弦樂團比賽基金支﹞</t>
    <phoneticPr fontId="2" type="noConversion"/>
  </si>
  <si>
    <t>弦樂團參加105年台南市學生音樂比賽車資﹝由音樂社團演出基金支﹞</t>
    <phoneticPr fontId="2" type="noConversion"/>
  </si>
  <si>
    <t>合唱團參加105年台南市學生音樂比賽車資﹝由常春藤診所捐助合唱團比賽基金支﹞</t>
    <phoneticPr fontId="2" type="noConversion"/>
  </si>
  <si>
    <t>合唱團參加105年台南市學生音樂比賽車資﹝由音樂社團演出基金支﹞</t>
    <phoneticPr fontId="2" type="noConversion"/>
  </si>
  <si>
    <t>合唱團參加105年台南市學生音樂比賽11/08、11/09午餐</t>
    <phoneticPr fontId="2" type="noConversion"/>
  </si>
  <si>
    <t>直笛團參加105年台南市學生音樂比賽車資</t>
    <phoneticPr fontId="2" type="noConversion"/>
  </si>
  <si>
    <t>管弦樂團參加105年台南市學生音樂比賽管弦樂合奏服裝製作費</t>
    <phoneticPr fontId="2" type="noConversion"/>
  </si>
  <si>
    <t>管弦樂團參加105年台南市學生音樂比賽車資</t>
    <phoneticPr fontId="2" type="noConversion"/>
  </si>
  <si>
    <t>C3</t>
    <phoneticPr fontId="2" type="noConversion"/>
  </si>
  <si>
    <t>105年度教育優先區親職教育活動支親職講座外聘講師交通費</t>
    <phoneticPr fontId="2" type="noConversion"/>
  </si>
  <si>
    <t>11/30民防團外聘教官茶點</t>
    <phoneticPr fontId="2" type="noConversion"/>
  </si>
  <si>
    <t>105.11月晨康早餐餐費</t>
    <phoneticPr fontId="2" type="noConversion"/>
  </si>
  <si>
    <t>105年友善校園學生事務及輔導工作「性別議題文宣設計」比賽獎勵金</t>
    <phoneticPr fontId="2" type="noConversion"/>
  </si>
  <si>
    <t>謝立睿常委捐助運動會</t>
    <phoneticPr fontId="2" type="noConversion"/>
  </si>
  <si>
    <t>家長會製作﹝陳素蜜財務長﹞名片製作費用</t>
    <phoneticPr fontId="2" type="noConversion"/>
  </si>
  <si>
    <t>C4</t>
    <phoneticPr fontId="2" type="noConversion"/>
  </si>
  <si>
    <t>11月份金雞獎獎狀及相片</t>
    <phoneticPr fontId="2" type="noConversion"/>
  </si>
  <si>
    <t>直笛團參加臺南市105學年度學生音樂比賽直笛合奏﹝成績：特優﹞比賽獎勵金</t>
    <phoneticPr fontId="2" type="noConversion"/>
  </si>
  <si>
    <t>指導合唱團參加客家委員會105年全國中小學客家藝文競賽總決賽客家歌唱表演類國小高年級組﹝成績：第三名﹞比賽獎勵金</t>
    <phoneticPr fontId="2" type="noConversion"/>
  </si>
  <si>
    <t>A5</t>
    <phoneticPr fontId="2" type="noConversion"/>
  </si>
  <si>
    <t>105學年度科展團隊支出﹝黃惠蘭﹞</t>
    <phoneticPr fontId="2" type="noConversion"/>
  </si>
  <si>
    <t>F</t>
    <phoneticPr fontId="2" type="noConversion"/>
  </si>
  <si>
    <t>公佈欄電視櫥窗美化</t>
    <phoneticPr fontId="2" type="noConversion"/>
  </si>
  <si>
    <t>大門口LED字幕機</t>
    <phoneticPr fontId="2" type="noConversion"/>
  </si>
  <si>
    <t>會長簽名章</t>
    <phoneticPr fontId="2" type="noConversion"/>
  </si>
  <si>
    <t>G4</t>
    <phoneticPr fontId="2" type="noConversion"/>
  </si>
  <si>
    <t>劉麗滿會長捐助校務推動基金</t>
    <phoneticPr fontId="2" type="noConversion"/>
  </si>
  <si>
    <t>A6</t>
    <phoneticPr fontId="2" type="noConversion"/>
  </si>
  <si>
    <t>推動閱讀活動相關耗材</t>
    <phoneticPr fontId="2" type="noConversion"/>
  </si>
  <si>
    <t>臺南市105年校園正向管教範例徵選榮獲佳作獎勵金</t>
    <phoneticPr fontId="2" type="noConversion"/>
  </si>
  <si>
    <t>G2</t>
    <phoneticPr fontId="2" type="noConversion"/>
  </si>
  <si>
    <t>105學年度家長會第二次常委會議手冊及資料</t>
    <phoneticPr fontId="2" type="noConversion"/>
  </si>
  <si>
    <t>105學年度上學期家長會費</t>
    <phoneticPr fontId="2" type="noConversion"/>
  </si>
  <si>
    <t>薛勝元副會長捐助運動會</t>
    <phoneticPr fontId="2" type="noConversion"/>
  </si>
  <si>
    <t>合唱團參加105年11月9日台南市學生音樂比賽車資﹝由音樂社團演出基金支﹞</t>
    <phoneticPr fontId="2" type="noConversion"/>
  </si>
  <si>
    <t>B2-1</t>
    <phoneticPr fontId="2" type="noConversion"/>
  </si>
  <si>
    <t>交通志工用帽子</t>
    <phoneticPr fontId="2" type="noConversion"/>
  </si>
  <si>
    <t>交通志工用防曬袖套</t>
    <phoneticPr fontId="2" type="noConversion"/>
  </si>
  <si>
    <t>A10</t>
    <phoneticPr fontId="2" type="noConversion"/>
  </si>
  <si>
    <t>105學年度教師專業社群發展-福音咖啡社群費用</t>
    <phoneticPr fontId="2" type="noConversion"/>
  </si>
  <si>
    <t>I</t>
    <phoneticPr fontId="2" type="noConversion"/>
  </si>
  <si>
    <t>旋轉樓梯止滑工程﹝南、北棟兩座，地下室至五樓﹞</t>
    <phoneticPr fontId="2" type="noConversion"/>
  </si>
  <si>
    <t>參加台南市105年度推廣正確用藥教育我家要健康親子短劇徵選獲佳作獎勵金</t>
    <phoneticPr fontId="2" type="noConversion"/>
  </si>
  <si>
    <t>A8</t>
    <phoneticPr fontId="2" type="noConversion"/>
  </si>
  <si>
    <t>105學年度校刊印製費用</t>
    <phoneticPr fontId="2" type="noConversion"/>
  </si>
  <si>
    <t>三年八班購買文具費用</t>
    <phoneticPr fontId="2" type="noConversion"/>
  </si>
  <si>
    <t>B1-2</t>
    <phoneticPr fontId="2" type="noConversion"/>
  </si>
  <si>
    <t>105年度台南市市長盃滑輪溜冰賽報名費</t>
    <phoneticPr fontId="2" type="noConversion"/>
  </si>
  <si>
    <t>105年度台南市市長盃滑輪溜冰賽誤餐及礦泉水費</t>
    <phoneticPr fontId="2" type="noConversion"/>
  </si>
  <si>
    <t>運動會一、二年級趣味競賽獎品及三至六年級大隊接力獎金</t>
    <phoneticPr fontId="2" type="noConversion"/>
  </si>
  <si>
    <t>支付106年度寒假經濟弱勢學生午餐補助</t>
    <phoneticPr fontId="2" type="noConversion"/>
  </si>
  <si>
    <t>105年12月份廁所外包經費</t>
    <phoneticPr fontId="2" type="noConversion"/>
  </si>
  <si>
    <t>105年12月家長會會計補助津貼</t>
    <phoneticPr fontId="2" type="noConversion"/>
  </si>
  <si>
    <t>A7</t>
    <phoneticPr fontId="2" type="noConversion"/>
  </si>
  <si>
    <t>充實圖書館用書</t>
    <phoneticPr fontId="2" type="noConversion"/>
  </si>
  <si>
    <t>B1-1</t>
    <phoneticPr fontId="2" type="noConversion"/>
  </si>
  <si>
    <t>105年校慶運動會清潔費用</t>
    <phoneticPr fontId="2" type="noConversion"/>
  </si>
  <si>
    <t>G5</t>
    <phoneticPr fontId="2" type="noConversion"/>
  </si>
  <si>
    <t>金雞獎名片套﹝100個﹞及識別證夾﹝10個﹞</t>
    <phoneticPr fontId="2" type="noConversion"/>
  </si>
  <si>
    <t>105學年度第一學期花籃、輓聯、花圈費用</t>
    <phoneticPr fontId="2" type="noConversion"/>
  </si>
  <si>
    <t>105學年度第一學期盆栽、花圈費用</t>
    <phoneticPr fontId="2" type="noConversion"/>
  </si>
  <si>
    <t>歸還現金：幼兒園預借105年度幼兒園學童營養品補助經費</t>
    <phoneticPr fontId="2" type="noConversion"/>
  </si>
  <si>
    <t>幼兒園預借106年度幼兒園學童營養品補助經費</t>
    <phoneticPr fontId="2" type="noConversion"/>
  </si>
  <si>
    <t>12月份夜班警衛值勤薪資</t>
    <phoneticPr fontId="2" type="noConversion"/>
  </si>
  <si>
    <t>12月支援校園修繕</t>
    <phoneticPr fontId="2" type="noConversion"/>
  </si>
  <si>
    <t>D4</t>
    <phoneticPr fontId="2" type="noConversion"/>
  </si>
  <si>
    <t>105年10-12月外送公文補貼油資</t>
    <phoneticPr fontId="2" type="noConversion"/>
  </si>
  <si>
    <t>105年10-12月外出採購補貼油資</t>
    <phoneticPr fontId="2" type="noConversion"/>
  </si>
  <si>
    <t>一、二、五年級戶外教育採購評選會議咖啡</t>
    <phoneticPr fontId="2" type="noConversion"/>
  </si>
  <si>
    <t>105.12月晨康早餐餐費</t>
    <phoneticPr fontId="2" type="noConversion"/>
  </si>
  <si>
    <t>B2-3</t>
    <phoneticPr fontId="2" type="noConversion"/>
  </si>
  <si>
    <t>幼童軍百週年紀念布章</t>
    <phoneticPr fontId="2" type="noConversion"/>
  </si>
  <si>
    <t>三年8班購買圖書費用</t>
    <phoneticPr fontId="2" type="noConversion"/>
  </si>
  <si>
    <t>開幕聖火台用器材﹝運動會﹞</t>
    <phoneticPr fontId="2" type="noConversion"/>
  </si>
  <si>
    <t>鐘點教師擔任裁判人員鐘點費﹝運動會﹞</t>
    <phoneticPr fontId="2" type="noConversion"/>
  </si>
  <si>
    <t>一二年級全員跑獎品﹝運動會﹞</t>
    <phoneticPr fontId="2" type="noConversion"/>
  </si>
  <si>
    <t>各項競賽四至六名兌換券﹝運動會﹞</t>
    <phoneticPr fontId="2" type="noConversion"/>
  </si>
  <si>
    <t>遠雄文教基金會捐贈支票製作﹝運動會典禮﹞</t>
    <phoneticPr fontId="2" type="noConversion"/>
  </si>
  <si>
    <t>新進教師上衣製作﹝運動會﹞</t>
    <phoneticPr fontId="2" type="noConversion"/>
  </si>
  <si>
    <t>運動會川堂上方大型彩印帆布</t>
    <phoneticPr fontId="2" type="noConversion"/>
  </si>
  <si>
    <t>運動會集合場佈置器材費</t>
    <phoneticPr fontId="2" type="noConversion"/>
  </si>
  <si>
    <t>進場及大會舞表演道具費﹝運動會﹞</t>
    <phoneticPr fontId="2" type="noConversion"/>
  </si>
  <si>
    <t>紫爆應變措施通知單費用共1306元；由控管支付1240元，B1-1支付66元﹝運動會﹞</t>
    <phoneticPr fontId="2" type="noConversion"/>
  </si>
  <si>
    <t>運動會紫爆應變措施通知單費用共1306元；由控管支付1240元，B1-1支付66元</t>
    <phoneticPr fontId="2" type="noConversion"/>
  </si>
  <si>
    <t>運動會裁判終點梯及大隊接力背心及頭帶整理盒，休息區班級牌束帶費用共2522元。借支歸還2400元，另B1-1支付122元</t>
    <phoneticPr fontId="2" type="noConversion"/>
  </si>
  <si>
    <t>攤位人員級大志工學生便當費及茶水費﹝運動會﹞</t>
    <phoneticPr fontId="2" type="noConversion"/>
  </si>
  <si>
    <t>五年級趣味競賽用器材拖鞋﹝運動會﹞</t>
    <phoneticPr fontId="2" type="noConversion"/>
  </si>
  <si>
    <t>會前賽裁判人員茶水費﹝運動會﹞</t>
    <phoneticPr fontId="2" type="noConversion"/>
  </si>
  <si>
    <t>運動會遊樂設施啟用典禮布條﹝運動會開幕典禮﹞</t>
    <phoneticPr fontId="2" type="noConversion"/>
  </si>
  <si>
    <t>運動會開幕典禮定位點用膠帶及簽到簿﹝運動會﹞</t>
    <phoneticPr fontId="2" type="noConversion"/>
  </si>
  <si>
    <t>運動會競賽用器材</t>
    <phoneticPr fontId="2" type="noConversion"/>
  </si>
  <si>
    <t>司令台維修器材及風雨球場場地器材﹝運動會﹞</t>
    <phoneticPr fontId="2" type="noConversion"/>
  </si>
  <si>
    <t>105年度推動本土教育-魔法語花一頁書競賽成績獎勵金</t>
    <phoneticPr fontId="2" type="noConversion"/>
  </si>
  <si>
    <t>105年度推動本土教育-小小解說員成績獎勵金</t>
    <phoneticPr fontId="2" type="noConversion"/>
  </si>
  <si>
    <t>川堂兩側50吋電視</t>
    <phoneticPr fontId="2" type="noConversion"/>
  </si>
  <si>
    <t>三、四年級戶外教育採購評選會議茶水</t>
    <phoneticPr fontId="2" type="noConversion"/>
  </si>
  <si>
    <t>105學年度「歲末送暖」，致贈清寒弱勢學生每名300元助學金，共20名，合計6000元﹝扶弱﹞</t>
    <phoneticPr fontId="2" type="noConversion"/>
  </si>
  <si>
    <t>12月份金雞獎獎狀及相片</t>
    <phoneticPr fontId="2" type="noConversion"/>
  </si>
  <si>
    <t>五年七班購買書籍費用</t>
    <phoneticPr fontId="2" type="noConversion"/>
  </si>
  <si>
    <t>臺南市105學年度特殊教育學生才藝比賽國小個人賽B組佳作</t>
    <phoneticPr fontId="2" type="noConversion"/>
  </si>
  <si>
    <t>川堂兩側電視牆安裝費用﹝含電源、網路線安裝﹞</t>
    <phoneticPr fontId="2" type="noConversion"/>
  </si>
  <si>
    <t>閱讀相關活動-105上學期第二次好書推薦獎勵品﹝合作社禮券﹞</t>
    <phoneticPr fontId="2" type="noConversion"/>
  </si>
  <si>
    <t>瑤京慈航玄宮捐助文中56空地維護費用</t>
    <phoneticPr fontId="2" type="noConversion"/>
  </si>
  <si>
    <t>A2</t>
    <phoneticPr fontId="2" type="noConversion"/>
  </si>
  <si>
    <t>105學年度上學期「學期總成績」各班前五名獎勵禮券</t>
    <phoneticPr fontId="2" type="noConversion"/>
  </si>
  <si>
    <t>105學年度教師專業社群發展-舞韻社群講師費</t>
    <phoneticPr fontId="2" type="noConversion"/>
  </si>
  <si>
    <t>A14</t>
    <phoneticPr fontId="2" type="noConversion"/>
  </si>
  <si>
    <t>105學年度第二學期五年級和三年級常期代理教師甄選工作茶水費﹝含試教委員、口試委員、工作人員等﹞</t>
    <phoneticPr fontId="2" type="noConversion"/>
  </si>
  <si>
    <t>106年1月18日歲末聯誼餐會，劉麗滿會長捐贈摸彩品烤箱一個</t>
    <phoneticPr fontId="2" type="noConversion"/>
  </si>
  <si>
    <t>106年1月18日歲末聯誼餐會，李漢坤常委捐贈茶葉禮盒5盒</t>
    <phoneticPr fontId="2" type="noConversion"/>
  </si>
  <si>
    <t>106年1月18日歲末聯誼餐會購買摸彩用商品禮券</t>
    <phoneticPr fontId="2" type="noConversion"/>
  </si>
  <si>
    <t>E8</t>
    <phoneticPr fontId="2" type="noConversion"/>
  </si>
  <si>
    <t>校長室</t>
    <phoneticPr fontId="2" type="noConversion"/>
  </si>
  <si>
    <t>105學年度歲末感恩餐會邀請卡郵資、摸彩券、紅包袋</t>
    <phoneticPr fontId="2" type="noConversion"/>
  </si>
  <si>
    <t>家長會辦公室用衛生紙、濕紙巾</t>
    <phoneticPr fontId="2" type="noConversion"/>
  </si>
  <si>
    <t>105年度台南市國小籃球誤餐費</t>
    <phoneticPr fontId="2" type="noConversion"/>
  </si>
  <si>
    <t>參加105年台南市國小籃球賽車馬費</t>
    <phoneticPr fontId="2" type="noConversion"/>
  </si>
  <si>
    <t>105年度總統盃全國射箭賽誤餐費</t>
    <phoneticPr fontId="2" type="noConversion"/>
  </si>
  <si>
    <t>參加105年總統盃射箭賽車馬費</t>
    <phoneticPr fontId="2" type="noConversion"/>
  </si>
  <si>
    <t>B5</t>
    <phoneticPr fontId="2" type="noConversion"/>
  </si>
  <si>
    <t>105年度台南市市長盃民俗體育踢毽賽誤餐費</t>
    <phoneticPr fontId="2" type="noConversion"/>
  </si>
  <si>
    <t>B1-4</t>
    <phoneticPr fontId="2" type="noConversion"/>
  </si>
  <si>
    <t>鐘點代課老師訓練籃球隊加班津貼</t>
    <phoneticPr fontId="2" type="noConversion"/>
  </si>
  <si>
    <t>李高瑞主任榮退致贈黃金金幣匾額一座</t>
    <phoneticPr fontId="2" type="noConversion"/>
  </si>
  <si>
    <t>106年1月18日歲末聯誼餐會購買摸彩用﹝毛毯﹞</t>
    <phoneticPr fontId="2" type="noConversion"/>
  </si>
  <si>
    <t>警衛、替代役春節時間執勤紅包</t>
    <phoneticPr fontId="2" type="noConversion"/>
  </si>
  <si>
    <t>幼童軍第三次團集會繩結教學用礦泉水</t>
    <phoneticPr fontId="2" type="noConversion"/>
  </si>
  <si>
    <t>幼童軍第6次團集會茶飲</t>
    <phoneticPr fontId="2" type="noConversion"/>
  </si>
  <si>
    <t>幼童軍晉級章及105年童軍三項登記費</t>
    <phoneticPr fontId="2" type="noConversion"/>
  </si>
  <si>
    <t>105年總統盃全國射箭錦標賽獎勵金</t>
    <phoneticPr fontId="2" type="noConversion"/>
  </si>
  <si>
    <t>105年市長盃滑輪溜冰錦標賽獎勵金</t>
    <phoneticPr fontId="2" type="noConversion"/>
  </si>
  <si>
    <t>105年市長盃民俗體育錦標賽獎勵金</t>
    <phoneticPr fontId="2" type="noConversion"/>
  </si>
  <si>
    <t>105年台南市中小學桌球錦標賽獎勵金</t>
    <phoneticPr fontId="2" type="noConversion"/>
  </si>
  <si>
    <t>106年台南市大隊接力對抗賽獎勵金</t>
    <phoneticPr fontId="2" type="noConversion"/>
  </si>
  <si>
    <t>期末全校春聯揮毫活動餐點﹝含現場揮毫之書道會老師們﹞</t>
    <phoneticPr fontId="2" type="noConversion"/>
  </si>
  <si>
    <t>E5</t>
    <phoneticPr fontId="2" type="noConversion"/>
  </si>
  <si>
    <t>105學年度文元教職員工服務滿8年獎勵金</t>
    <phoneticPr fontId="2" type="noConversion"/>
  </si>
  <si>
    <t>劉麗滿會長捐助管樂團基金</t>
    <phoneticPr fontId="2" type="noConversion"/>
  </si>
  <si>
    <t>106年1月家長會會計補助津貼</t>
    <phoneticPr fontId="2" type="noConversion"/>
  </si>
  <si>
    <t>106年2月家長會會計補助津貼</t>
    <phoneticPr fontId="2" type="noConversion"/>
  </si>
  <si>
    <t>106年1月份夜班警衛值勤薪資</t>
    <phoneticPr fontId="2" type="noConversion"/>
  </si>
  <si>
    <t>106年1月支援校園修繕</t>
    <phoneticPr fontId="2" type="noConversion"/>
  </si>
  <si>
    <t>106年1月份廁所外包經費</t>
    <phoneticPr fontId="2" type="noConversion"/>
  </si>
  <si>
    <t>綠化隊學校美化綠化用品</t>
    <phoneticPr fontId="2" type="noConversion"/>
  </si>
  <si>
    <t>兩位警衛國定假日上班執勤費用</t>
    <phoneticPr fontId="2" type="noConversion"/>
  </si>
  <si>
    <t>招待家長會幹部及同仁之餐費</t>
    <phoneticPr fontId="2" type="noConversion"/>
  </si>
  <si>
    <t>105學年度第2學期四年級常期代理老師甄選工作茶水費﹝含試教委員、口試委員、工作人員等﹞考試日期2/6</t>
    <phoneticPr fontId="2" type="noConversion"/>
  </si>
  <si>
    <t>臺南市105年度公私立國民小學英語讀者劇場競賽成績獎勵金</t>
    <phoneticPr fontId="2" type="noConversion"/>
  </si>
  <si>
    <t>106.1月晨康早餐餐費</t>
    <phoneticPr fontId="2" type="noConversion"/>
  </si>
  <si>
    <t>D8</t>
    <phoneticPr fontId="2" type="noConversion"/>
  </si>
  <si>
    <t>慰問綠化隊隊長兒子骨折禮品</t>
    <phoneticPr fontId="2" type="noConversion"/>
  </si>
  <si>
    <t>申請免費口罩物流費</t>
    <phoneticPr fontId="2" type="noConversion"/>
  </si>
  <si>
    <t>歲末聯誼餐會剩餘款提出21,670元做為家長會行政聯繫會議餐費</t>
  </si>
  <si>
    <t>106.1.18歲末聯誼餐會剩餘款55815元提領後存入預算科目G4</t>
    <phoneticPr fontId="2" type="noConversion"/>
  </si>
  <si>
    <t>106年2月份夜班警衛值勤薪資</t>
    <phoneticPr fontId="2" type="noConversion"/>
  </si>
  <si>
    <t>106年2月支援校園修繕</t>
    <phoneticPr fontId="2" type="noConversion"/>
  </si>
  <si>
    <t>106年2月份廁所外包經費</t>
    <phoneticPr fontId="2" type="noConversion"/>
  </si>
  <si>
    <t>招待來賓評選委員、開會用飲料</t>
    <phoneticPr fontId="2" type="noConversion"/>
  </si>
  <si>
    <t>家長會基金收入總額</t>
    <phoneticPr fontId="2" type="noConversion"/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</si>
</sst>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#,##0_);[Red]\(#,##0\)"/>
    <numFmt numFmtId="177" formatCode="0_ "/>
    <numFmt numFmtId="178" formatCode="m&quot;月&quot;d&quot;日&quot;"/>
    <numFmt numFmtId="179" formatCode="_-* #,##0_-;\-* #,##0_-;_-* &quot;-&quot;??_-;_-@_-"/>
  </numFmts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10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3"/>
      <name val="華康細圓體"/>
      <family val="3"/>
      <charset val="136"/>
    </font>
    <font>
      <b/>
      <sz val="12"/>
      <name val="新細明體"/>
      <family val="1"/>
      <charset val="136"/>
    </font>
    <font>
      <sz val="12"/>
      <name val="Arial"/>
      <family val="2"/>
    </font>
    <font>
      <sz val="12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Arial"/>
      <family val="2"/>
    </font>
    <font>
      <sz val="9"/>
      <color theme="1"/>
      <name val="新細明體"/>
      <family val="1"/>
      <charset val="136"/>
      <scheme val="minor"/>
    </font>
    <font>
      <sz val="7"/>
      <color rgb="FFFF0000"/>
      <name val="新細明體"/>
      <family val="1"/>
      <charset val="136"/>
    </font>
    <font>
      <sz val="8"/>
      <name val="新細明體"/>
      <family val="1"/>
      <charset val="136"/>
    </font>
    <font>
      <sz val="9"/>
      <color rgb="FF00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43" fontId="10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6" fillId="2" borderId="2" xfId="1" applyFont="1" applyFill="1" applyBorder="1" applyAlignment="1">
      <alignment horizontal="center" vertical="center"/>
    </xf>
    <xf numFmtId="177" fontId="6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/>
    </xf>
    <xf numFmtId="176" fontId="7" fillId="2" borderId="2" xfId="0" applyNumberFormat="1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177" fontId="7" fillId="2" borderId="4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>
      <alignment vertical="center"/>
    </xf>
    <xf numFmtId="177" fontId="7" fillId="2" borderId="3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>
      <alignment vertical="center"/>
    </xf>
    <xf numFmtId="0" fontId="8" fillId="2" borderId="2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vertical="center" wrapText="1"/>
    </xf>
    <xf numFmtId="176" fontId="0" fillId="2" borderId="0" xfId="0" applyNumberFormat="1" applyFill="1">
      <alignment vertical="center"/>
    </xf>
    <xf numFmtId="0" fontId="7" fillId="2" borderId="4" xfId="0" applyFont="1" applyFill="1" applyBorder="1" applyAlignment="1">
      <alignment vertical="center" wrapText="1"/>
    </xf>
    <xf numFmtId="177" fontId="7" fillId="2" borderId="2" xfId="0" applyNumberFormat="1" applyFont="1" applyFill="1" applyBorder="1" applyAlignment="1">
      <alignment horizontal="left" vertical="center" wrapText="1"/>
    </xf>
    <xf numFmtId="177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8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2" xfId="0" applyFont="1" applyFill="1" applyBorder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" fontId="13" fillId="2" borderId="11" xfId="0" applyNumberFormat="1" applyFont="1" applyFill="1" applyBorder="1" applyAlignment="1">
      <alignment horizontal="right" vertical="center" indent="1"/>
    </xf>
    <xf numFmtId="3" fontId="13" fillId="4" borderId="1" xfId="0" applyNumberFormat="1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3" fontId="13" fillId="0" borderId="11" xfId="0" applyNumberFormat="1" applyFont="1" applyBorder="1" applyAlignment="1">
      <alignment horizontal="right" vertical="center" indent="1"/>
    </xf>
    <xf numFmtId="3" fontId="14" fillId="0" borderId="0" xfId="0" applyNumberFormat="1" applyFont="1">
      <alignment vertical="center"/>
    </xf>
    <xf numFmtId="0" fontId="15" fillId="0" borderId="0" xfId="0" applyFont="1">
      <alignment vertical="center"/>
    </xf>
    <xf numFmtId="3" fontId="13" fillId="4" borderId="12" xfId="0" applyNumberFormat="1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179" fontId="16" fillId="0" borderId="0" xfId="2" applyNumberFormat="1" applyFont="1">
      <alignment vertical="center"/>
    </xf>
    <xf numFmtId="3" fontId="0" fillId="0" borderId="0" xfId="0" applyNumberFormat="1">
      <alignment vertical="center"/>
    </xf>
    <xf numFmtId="0" fontId="3" fillId="0" borderId="13" xfId="0" applyFont="1" applyFill="1" applyBorder="1" applyAlignment="1">
      <alignment horizontal="left" vertical="center"/>
    </xf>
    <xf numFmtId="4" fontId="13" fillId="0" borderId="11" xfId="0" applyNumberFormat="1" applyFont="1" applyBorder="1" applyAlignment="1">
      <alignment horizontal="right" vertical="center" indent="1"/>
    </xf>
    <xf numFmtId="3" fontId="17" fillId="4" borderId="8" xfId="0" applyNumberFormat="1" applyFont="1" applyFill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center" vertical="center"/>
    </xf>
    <xf numFmtId="3" fontId="0" fillId="5" borderId="0" xfId="0" applyNumberFormat="1" applyFill="1">
      <alignment vertical="center"/>
    </xf>
    <xf numFmtId="3" fontId="18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9" fontId="3" fillId="0" borderId="0" xfId="2" applyNumberFormat="1" applyFont="1" applyAlignment="1">
      <alignment horizontal="center" vertical="center"/>
    </xf>
    <xf numFmtId="179" fontId="16" fillId="5" borderId="0" xfId="2" applyNumberFormat="1" applyFont="1" applyFill="1">
      <alignment vertical="center"/>
    </xf>
    <xf numFmtId="0" fontId="19" fillId="0" borderId="0" xfId="0" applyFont="1" applyAlignment="1">
      <alignment horizontal="center" vertical="center"/>
    </xf>
    <xf numFmtId="179" fontId="0" fillId="5" borderId="0" xfId="0" applyNumberFormat="1" applyFill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179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176" fontId="7" fillId="0" borderId="2" xfId="0" applyNumberFormat="1" applyFont="1" applyBorder="1">
      <alignment vertical="center"/>
    </xf>
    <xf numFmtId="0" fontId="8" fillId="0" borderId="0" xfId="0" applyFont="1" applyAlignment="1">
      <alignment horizontal="justify" vertical="center"/>
    </xf>
    <xf numFmtId="0" fontId="21" fillId="2" borderId="2" xfId="0" applyFont="1" applyFill="1" applyBorder="1" applyAlignment="1">
      <alignment horizontal="justify" vertical="center"/>
    </xf>
    <xf numFmtId="0" fontId="4" fillId="2" borderId="15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2009775</xdr:colOff>
      <xdr:row>0</xdr:row>
      <xdr:rowOff>9525</xdr:rowOff>
    </xdr:from>
    <xdr:to>
      <xdr:col>3</xdr:col>
      <xdr:colOff>1333500</xdr:colOff>
      <xdr:row>0</xdr:row>
      <xdr:rowOff>657225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"/>
          <a:ext cx="2943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0</xdr:rowOff>
    </xdr:from>
    <xdr:to>
      <xdr:col>3</xdr:col>
      <xdr:colOff>3409950</xdr:colOff>
      <xdr:row>0</xdr:row>
      <xdr:rowOff>695325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0"/>
          <a:ext cx="2895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514350</xdr:colOff>
      <xdr:row>0</xdr:row>
      <xdr:rowOff>0</xdr:rowOff>
    </xdr:from>
    <xdr:to>
      <xdr:col>3</xdr:col>
      <xdr:colOff>3409950</xdr:colOff>
      <xdr:row>0</xdr:row>
      <xdr:rowOff>695325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0"/>
          <a:ext cx="2895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141;&#33452;/&#29141;&#33452;/&#23478;&#38263;&#26371;/105&#23416;&#24180;&#24230;/105&#23416;&#24180;&#27969;&#27700;&#24115;106.3.1&#26680;&#314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審核表"/>
      <sheetName val="控管"/>
      <sheetName val="審核表 (2)"/>
      <sheetName val="流水帳"/>
      <sheetName val="收入"/>
      <sheetName val="支出"/>
      <sheetName val="教務處"/>
      <sheetName val="學務處"/>
      <sheetName val="輔導室"/>
      <sheetName val="總務處"/>
      <sheetName val="家長會"/>
      <sheetName val="預備金、104學年度結存、104學年度應付款項"/>
      <sheetName val="控管 (2)"/>
      <sheetName val="借支清單"/>
      <sheetName val="音樂會"/>
      <sheetName val="晨康專案收入"/>
      <sheetName val="文中56空地維護收入"/>
      <sheetName val="管樂團基金"/>
      <sheetName val="體育團隊基金"/>
      <sheetName val="直笛團基金"/>
      <sheetName val="獎助學金"/>
      <sheetName val="音樂社團演出基金"/>
      <sheetName val="104學年度期末感恩餐會剩餘款"/>
      <sheetName val="管弦樂團基金"/>
      <sheetName val="期末感恩餐會"/>
      <sheetName val="運動會"/>
      <sheetName val="311投影機"/>
      <sheetName val="弦樂團基金"/>
      <sheetName val="歲末聯誼餐會"/>
      <sheetName val="歲末聯誼收入支出"/>
      <sheetName val="畢業典禮"/>
      <sheetName val="預備金支出明細"/>
      <sheetName val="各項收支明細表"/>
    </sheetNames>
    <sheetDataSet>
      <sheetData sheetId="0"/>
      <sheetData sheetId="1"/>
      <sheetData sheetId="2"/>
      <sheetData sheetId="3"/>
      <sheetData sheetId="4">
        <row r="7">
          <cell r="C7">
            <v>2413000</v>
          </cell>
        </row>
        <row r="8">
          <cell r="C8">
            <v>185500</v>
          </cell>
        </row>
        <row r="9">
          <cell r="C9">
            <v>177465</v>
          </cell>
        </row>
        <row r="10">
          <cell r="C10">
            <v>1323</v>
          </cell>
        </row>
      </sheetData>
      <sheetData sheetId="5"/>
      <sheetData sheetId="6">
        <row r="19">
          <cell r="D19">
            <v>141876</v>
          </cell>
        </row>
      </sheetData>
      <sheetData sheetId="7">
        <row r="17">
          <cell r="D17">
            <v>233430</v>
          </cell>
        </row>
      </sheetData>
      <sheetData sheetId="8">
        <row r="10">
          <cell r="D10">
            <v>15475</v>
          </cell>
        </row>
      </sheetData>
      <sheetData sheetId="9">
        <row r="13">
          <cell r="D13">
            <v>94386</v>
          </cell>
        </row>
      </sheetData>
      <sheetData sheetId="10">
        <row r="13">
          <cell r="D13">
            <v>162516</v>
          </cell>
        </row>
      </sheetData>
      <sheetData sheetId="11">
        <row r="5">
          <cell r="D5">
            <v>38158</v>
          </cell>
        </row>
        <row r="23">
          <cell r="D23">
            <v>55200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sqref="A1:E20"/>
    </sheetView>
  </sheetViews>
  <sheetFormatPr defaultRowHeight="16.5"/>
  <cols>
    <col min="1" max="1" width="27.875" style="1" customWidth="1"/>
    <col min="2" max="2" width="13.625" style="1" customWidth="1"/>
    <col min="3" max="3" width="6" style="1" customWidth="1"/>
    <col min="4" max="4" width="28.625" style="1" customWidth="1"/>
    <col min="5" max="5" width="13.625" style="1" customWidth="1"/>
    <col min="6" max="7" width="13.875" hidden="1" customWidth="1"/>
    <col min="8" max="8" width="10.625" hidden="1" customWidth="1"/>
    <col min="9" max="9" width="10.875" hidden="1" customWidth="1"/>
    <col min="12" max="12" width="9.5" bestFit="1" customWidth="1"/>
    <col min="257" max="257" width="27.875" customWidth="1"/>
    <col min="258" max="258" width="13.625" customWidth="1"/>
    <col min="259" max="259" width="6" customWidth="1"/>
    <col min="260" max="260" width="28.625" customWidth="1"/>
    <col min="261" max="261" width="13.625" customWidth="1"/>
    <col min="262" max="263" width="13.875" bestFit="1" customWidth="1"/>
    <col min="264" max="264" width="10.625" customWidth="1"/>
    <col min="265" max="265" width="10.875" bestFit="1" customWidth="1"/>
    <col min="268" max="268" width="9.5" bestFit="1" customWidth="1"/>
    <col min="513" max="513" width="27.875" customWidth="1"/>
    <col min="514" max="514" width="13.625" customWidth="1"/>
    <col min="515" max="515" width="6" customWidth="1"/>
    <col min="516" max="516" width="28.625" customWidth="1"/>
    <col min="517" max="517" width="13.625" customWidth="1"/>
    <col min="518" max="519" width="13.875" bestFit="1" customWidth="1"/>
    <col min="520" max="520" width="10.625" customWidth="1"/>
    <col min="521" max="521" width="10.875" bestFit="1" customWidth="1"/>
    <col min="524" max="524" width="9.5" bestFit="1" customWidth="1"/>
    <col min="769" max="769" width="27.875" customWidth="1"/>
    <col min="770" max="770" width="13.625" customWidth="1"/>
    <col min="771" max="771" width="6" customWidth="1"/>
    <col min="772" max="772" width="28.625" customWidth="1"/>
    <col min="773" max="773" width="13.625" customWidth="1"/>
    <col min="774" max="775" width="13.875" bestFit="1" customWidth="1"/>
    <col min="776" max="776" width="10.625" customWidth="1"/>
    <col min="777" max="777" width="10.875" bestFit="1" customWidth="1"/>
    <col min="780" max="780" width="9.5" bestFit="1" customWidth="1"/>
    <col min="1025" max="1025" width="27.875" customWidth="1"/>
    <col min="1026" max="1026" width="13.625" customWidth="1"/>
    <col min="1027" max="1027" width="6" customWidth="1"/>
    <col min="1028" max="1028" width="28.625" customWidth="1"/>
    <col min="1029" max="1029" width="13.625" customWidth="1"/>
    <col min="1030" max="1031" width="13.875" bestFit="1" customWidth="1"/>
    <col min="1032" max="1032" width="10.625" customWidth="1"/>
    <col min="1033" max="1033" width="10.875" bestFit="1" customWidth="1"/>
    <col min="1036" max="1036" width="9.5" bestFit="1" customWidth="1"/>
    <col min="1281" max="1281" width="27.875" customWidth="1"/>
    <col min="1282" max="1282" width="13.625" customWidth="1"/>
    <col min="1283" max="1283" width="6" customWidth="1"/>
    <col min="1284" max="1284" width="28.625" customWidth="1"/>
    <col min="1285" max="1285" width="13.625" customWidth="1"/>
    <col min="1286" max="1287" width="13.875" bestFit="1" customWidth="1"/>
    <col min="1288" max="1288" width="10.625" customWidth="1"/>
    <col min="1289" max="1289" width="10.875" bestFit="1" customWidth="1"/>
    <col min="1292" max="1292" width="9.5" bestFit="1" customWidth="1"/>
    <col min="1537" max="1537" width="27.875" customWidth="1"/>
    <col min="1538" max="1538" width="13.625" customWidth="1"/>
    <col min="1539" max="1539" width="6" customWidth="1"/>
    <col min="1540" max="1540" width="28.625" customWidth="1"/>
    <col min="1541" max="1541" width="13.625" customWidth="1"/>
    <col min="1542" max="1543" width="13.875" bestFit="1" customWidth="1"/>
    <col min="1544" max="1544" width="10.625" customWidth="1"/>
    <col min="1545" max="1545" width="10.875" bestFit="1" customWidth="1"/>
    <col min="1548" max="1548" width="9.5" bestFit="1" customWidth="1"/>
    <col min="1793" max="1793" width="27.875" customWidth="1"/>
    <col min="1794" max="1794" width="13.625" customWidth="1"/>
    <col min="1795" max="1795" width="6" customWidth="1"/>
    <col min="1796" max="1796" width="28.625" customWidth="1"/>
    <col min="1797" max="1797" width="13.625" customWidth="1"/>
    <col min="1798" max="1799" width="13.875" bestFit="1" customWidth="1"/>
    <col min="1800" max="1800" width="10.625" customWidth="1"/>
    <col min="1801" max="1801" width="10.875" bestFit="1" customWidth="1"/>
    <col min="1804" max="1804" width="9.5" bestFit="1" customWidth="1"/>
    <col min="2049" max="2049" width="27.875" customWidth="1"/>
    <col min="2050" max="2050" width="13.625" customWidth="1"/>
    <col min="2051" max="2051" width="6" customWidth="1"/>
    <col min="2052" max="2052" width="28.625" customWidth="1"/>
    <col min="2053" max="2053" width="13.625" customWidth="1"/>
    <col min="2054" max="2055" width="13.875" bestFit="1" customWidth="1"/>
    <col min="2056" max="2056" width="10.625" customWidth="1"/>
    <col min="2057" max="2057" width="10.875" bestFit="1" customWidth="1"/>
    <col min="2060" max="2060" width="9.5" bestFit="1" customWidth="1"/>
    <col min="2305" max="2305" width="27.875" customWidth="1"/>
    <col min="2306" max="2306" width="13.625" customWidth="1"/>
    <col min="2307" max="2307" width="6" customWidth="1"/>
    <col min="2308" max="2308" width="28.625" customWidth="1"/>
    <col min="2309" max="2309" width="13.625" customWidth="1"/>
    <col min="2310" max="2311" width="13.875" bestFit="1" customWidth="1"/>
    <col min="2312" max="2312" width="10.625" customWidth="1"/>
    <col min="2313" max="2313" width="10.875" bestFit="1" customWidth="1"/>
    <col min="2316" max="2316" width="9.5" bestFit="1" customWidth="1"/>
    <col min="2561" max="2561" width="27.875" customWidth="1"/>
    <col min="2562" max="2562" width="13.625" customWidth="1"/>
    <col min="2563" max="2563" width="6" customWidth="1"/>
    <col min="2564" max="2564" width="28.625" customWidth="1"/>
    <col min="2565" max="2565" width="13.625" customWidth="1"/>
    <col min="2566" max="2567" width="13.875" bestFit="1" customWidth="1"/>
    <col min="2568" max="2568" width="10.625" customWidth="1"/>
    <col min="2569" max="2569" width="10.875" bestFit="1" customWidth="1"/>
    <col min="2572" max="2572" width="9.5" bestFit="1" customWidth="1"/>
    <col min="2817" max="2817" width="27.875" customWidth="1"/>
    <col min="2818" max="2818" width="13.625" customWidth="1"/>
    <col min="2819" max="2819" width="6" customWidth="1"/>
    <col min="2820" max="2820" width="28.625" customWidth="1"/>
    <col min="2821" max="2821" width="13.625" customWidth="1"/>
    <col min="2822" max="2823" width="13.875" bestFit="1" customWidth="1"/>
    <col min="2824" max="2824" width="10.625" customWidth="1"/>
    <col min="2825" max="2825" width="10.875" bestFit="1" customWidth="1"/>
    <col min="2828" max="2828" width="9.5" bestFit="1" customWidth="1"/>
    <col min="3073" max="3073" width="27.875" customWidth="1"/>
    <col min="3074" max="3074" width="13.625" customWidth="1"/>
    <col min="3075" max="3075" width="6" customWidth="1"/>
    <col min="3076" max="3076" width="28.625" customWidth="1"/>
    <col min="3077" max="3077" width="13.625" customWidth="1"/>
    <col min="3078" max="3079" width="13.875" bestFit="1" customWidth="1"/>
    <col min="3080" max="3080" width="10.625" customWidth="1"/>
    <col min="3081" max="3081" width="10.875" bestFit="1" customWidth="1"/>
    <col min="3084" max="3084" width="9.5" bestFit="1" customWidth="1"/>
    <col min="3329" max="3329" width="27.875" customWidth="1"/>
    <col min="3330" max="3330" width="13.625" customWidth="1"/>
    <col min="3331" max="3331" width="6" customWidth="1"/>
    <col min="3332" max="3332" width="28.625" customWidth="1"/>
    <col min="3333" max="3333" width="13.625" customWidth="1"/>
    <col min="3334" max="3335" width="13.875" bestFit="1" customWidth="1"/>
    <col min="3336" max="3336" width="10.625" customWidth="1"/>
    <col min="3337" max="3337" width="10.875" bestFit="1" customWidth="1"/>
    <col min="3340" max="3340" width="9.5" bestFit="1" customWidth="1"/>
    <col min="3585" max="3585" width="27.875" customWidth="1"/>
    <col min="3586" max="3586" width="13.625" customWidth="1"/>
    <col min="3587" max="3587" width="6" customWidth="1"/>
    <col min="3588" max="3588" width="28.625" customWidth="1"/>
    <col min="3589" max="3589" width="13.625" customWidth="1"/>
    <col min="3590" max="3591" width="13.875" bestFit="1" customWidth="1"/>
    <col min="3592" max="3592" width="10.625" customWidth="1"/>
    <col min="3593" max="3593" width="10.875" bestFit="1" customWidth="1"/>
    <col min="3596" max="3596" width="9.5" bestFit="1" customWidth="1"/>
    <col min="3841" max="3841" width="27.875" customWidth="1"/>
    <col min="3842" max="3842" width="13.625" customWidth="1"/>
    <col min="3843" max="3843" width="6" customWidth="1"/>
    <col min="3844" max="3844" width="28.625" customWidth="1"/>
    <col min="3845" max="3845" width="13.625" customWidth="1"/>
    <col min="3846" max="3847" width="13.875" bestFit="1" customWidth="1"/>
    <col min="3848" max="3848" width="10.625" customWidth="1"/>
    <col min="3849" max="3849" width="10.875" bestFit="1" customWidth="1"/>
    <col min="3852" max="3852" width="9.5" bestFit="1" customWidth="1"/>
    <col min="4097" max="4097" width="27.875" customWidth="1"/>
    <col min="4098" max="4098" width="13.625" customWidth="1"/>
    <col min="4099" max="4099" width="6" customWidth="1"/>
    <col min="4100" max="4100" width="28.625" customWidth="1"/>
    <col min="4101" max="4101" width="13.625" customWidth="1"/>
    <col min="4102" max="4103" width="13.875" bestFit="1" customWidth="1"/>
    <col min="4104" max="4104" width="10.625" customWidth="1"/>
    <col min="4105" max="4105" width="10.875" bestFit="1" customWidth="1"/>
    <col min="4108" max="4108" width="9.5" bestFit="1" customWidth="1"/>
    <col min="4353" max="4353" width="27.875" customWidth="1"/>
    <col min="4354" max="4354" width="13.625" customWidth="1"/>
    <col min="4355" max="4355" width="6" customWidth="1"/>
    <col min="4356" max="4356" width="28.625" customWidth="1"/>
    <col min="4357" max="4357" width="13.625" customWidth="1"/>
    <col min="4358" max="4359" width="13.875" bestFit="1" customWidth="1"/>
    <col min="4360" max="4360" width="10.625" customWidth="1"/>
    <col min="4361" max="4361" width="10.875" bestFit="1" customWidth="1"/>
    <col min="4364" max="4364" width="9.5" bestFit="1" customWidth="1"/>
    <col min="4609" max="4609" width="27.875" customWidth="1"/>
    <col min="4610" max="4610" width="13.625" customWidth="1"/>
    <col min="4611" max="4611" width="6" customWidth="1"/>
    <col min="4612" max="4612" width="28.625" customWidth="1"/>
    <col min="4613" max="4613" width="13.625" customWidth="1"/>
    <col min="4614" max="4615" width="13.875" bestFit="1" customWidth="1"/>
    <col min="4616" max="4616" width="10.625" customWidth="1"/>
    <col min="4617" max="4617" width="10.875" bestFit="1" customWidth="1"/>
    <col min="4620" max="4620" width="9.5" bestFit="1" customWidth="1"/>
    <col min="4865" max="4865" width="27.875" customWidth="1"/>
    <col min="4866" max="4866" width="13.625" customWidth="1"/>
    <col min="4867" max="4867" width="6" customWidth="1"/>
    <col min="4868" max="4868" width="28.625" customWidth="1"/>
    <col min="4869" max="4869" width="13.625" customWidth="1"/>
    <col min="4870" max="4871" width="13.875" bestFit="1" customWidth="1"/>
    <col min="4872" max="4872" width="10.625" customWidth="1"/>
    <col min="4873" max="4873" width="10.875" bestFit="1" customWidth="1"/>
    <col min="4876" max="4876" width="9.5" bestFit="1" customWidth="1"/>
    <col min="5121" max="5121" width="27.875" customWidth="1"/>
    <col min="5122" max="5122" width="13.625" customWidth="1"/>
    <col min="5123" max="5123" width="6" customWidth="1"/>
    <col min="5124" max="5124" width="28.625" customWidth="1"/>
    <col min="5125" max="5125" width="13.625" customWidth="1"/>
    <col min="5126" max="5127" width="13.875" bestFit="1" customWidth="1"/>
    <col min="5128" max="5128" width="10.625" customWidth="1"/>
    <col min="5129" max="5129" width="10.875" bestFit="1" customWidth="1"/>
    <col min="5132" max="5132" width="9.5" bestFit="1" customWidth="1"/>
    <col min="5377" max="5377" width="27.875" customWidth="1"/>
    <col min="5378" max="5378" width="13.625" customWidth="1"/>
    <col min="5379" max="5379" width="6" customWidth="1"/>
    <col min="5380" max="5380" width="28.625" customWidth="1"/>
    <col min="5381" max="5381" width="13.625" customWidth="1"/>
    <col min="5382" max="5383" width="13.875" bestFit="1" customWidth="1"/>
    <col min="5384" max="5384" width="10.625" customWidth="1"/>
    <col min="5385" max="5385" width="10.875" bestFit="1" customWidth="1"/>
    <col min="5388" max="5388" width="9.5" bestFit="1" customWidth="1"/>
    <col min="5633" max="5633" width="27.875" customWidth="1"/>
    <col min="5634" max="5634" width="13.625" customWidth="1"/>
    <col min="5635" max="5635" width="6" customWidth="1"/>
    <col min="5636" max="5636" width="28.625" customWidth="1"/>
    <col min="5637" max="5637" width="13.625" customWidth="1"/>
    <col min="5638" max="5639" width="13.875" bestFit="1" customWidth="1"/>
    <col min="5640" max="5640" width="10.625" customWidth="1"/>
    <col min="5641" max="5641" width="10.875" bestFit="1" customWidth="1"/>
    <col min="5644" max="5644" width="9.5" bestFit="1" customWidth="1"/>
    <col min="5889" max="5889" width="27.875" customWidth="1"/>
    <col min="5890" max="5890" width="13.625" customWidth="1"/>
    <col min="5891" max="5891" width="6" customWidth="1"/>
    <col min="5892" max="5892" width="28.625" customWidth="1"/>
    <col min="5893" max="5893" width="13.625" customWidth="1"/>
    <col min="5894" max="5895" width="13.875" bestFit="1" customWidth="1"/>
    <col min="5896" max="5896" width="10.625" customWidth="1"/>
    <col min="5897" max="5897" width="10.875" bestFit="1" customWidth="1"/>
    <col min="5900" max="5900" width="9.5" bestFit="1" customWidth="1"/>
    <col min="6145" max="6145" width="27.875" customWidth="1"/>
    <col min="6146" max="6146" width="13.625" customWidth="1"/>
    <col min="6147" max="6147" width="6" customWidth="1"/>
    <col min="6148" max="6148" width="28.625" customWidth="1"/>
    <col min="6149" max="6149" width="13.625" customWidth="1"/>
    <col min="6150" max="6151" width="13.875" bestFit="1" customWidth="1"/>
    <col min="6152" max="6152" width="10.625" customWidth="1"/>
    <col min="6153" max="6153" width="10.875" bestFit="1" customWidth="1"/>
    <col min="6156" max="6156" width="9.5" bestFit="1" customWidth="1"/>
    <col min="6401" max="6401" width="27.875" customWidth="1"/>
    <col min="6402" max="6402" width="13.625" customWidth="1"/>
    <col min="6403" max="6403" width="6" customWidth="1"/>
    <col min="6404" max="6404" width="28.625" customWidth="1"/>
    <col min="6405" max="6405" width="13.625" customWidth="1"/>
    <col min="6406" max="6407" width="13.875" bestFit="1" customWidth="1"/>
    <col min="6408" max="6408" width="10.625" customWidth="1"/>
    <col min="6409" max="6409" width="10.875" bestFit="1" customWidth="1"/>
    <col min="6412" max="6412" width="9.5" bestFit="1" customWidth="1"/>
    <col min="6657" max="6657" width="27.875" customWidth="1"/>
    <col min="6658" max="6658" width="13.625" customWidth="1"/>
    <col min="6659" max="6659" width="6" customWidth="1"/>
    <col min="6660" max="6660" width="28.625" customWidth="1"/>
    <col min="6661" max="6661" width="13.625" customWidth="1"/>
    <col min="6662" max="6663" width="13.875" bestFit="1" customWidth="1"/>
    <col min="6664" max="6664" width="10.625" customWidth="1"/>
    <col min="6665" max="6665" width="10.875" bestFit="1" customWidth="1"/>
    <col min="6668" max="6668" width="9.5" bestFit="1" customWidth="1"/>
    <col min="6913" max="6913" width="27.875" customWidth="1"/>
    <col min="6914" max="6914" width="13.625" customWidth="1"/>
    <col min="6915" max="6915" width="6" customWidth="1"/>
    <col min="6916" max="6916" width="28.625" customWidth="1"/>
    <col min="6917" max="6917" width="13.625" customWidth="1"/>
    <col min="6918" max="6919" width="13.875" bestFit="1" customWidth="1"/>
    <col min="6920" max="6920" width="10.625" customWidth="1"/>
    <col min="6921" max="6921" width="10.875" bestFit="1" customWidth="1"/>
    <col min="6924" max="6924" width="9.5" bestFit="1" customWidth="1"/>
    <col min="7169" max="7169" width="27.875" customWidth="1"/>
    <col min="7170" max="7170" width="13.625" customWidth="1"/>
    <col min="7171" max="7171" width="6" customWidth="1"/>
    <col min="7172" max="7172" width="28.625" customWidth="1"/>
    <col min="7173" max="7173" width="13.625" customWidth="1"/>
    <col min="7174" max="7175" width="13.875" bestFit="1" customWidth="1"/>
    <col min="7176" max="7176" width="10.625" customWidth="1"/>
    <col min="7177" max="7177" width="10.875" bestFit="1" customWidth="1"/>
    <col min="7180" max="7180" width="9.5" bestFit="1" customWidth="1"/>
    <col min="7425" max="7425" width="27.875" customWidth="1"/>
    <col min="7426" max="7426" width="13.625" customWidth="1"/>
    <col min="7427" max="7427" width="6" customWidth="1"/>
    <col min="7428" max="7428" width="28.625" customWidth="1"/>
    <col min="7429" max="7429" width="13.625" customWidth="1"/>
    <col min="7430" max="7431" width="13.875" bestFit="1" customWidth="1"/>
    <col min="7432" max="7432" width="10.625" customWidth="1"/>
    <col min="7433" max="7433" width="10.875" bestFit="1" customWidth="1"/>
    <col min="7436" max="7436" width="9.5" bestFit="1" customWidth="1"/>
    <col min="7681" max="7681" width="27.875" customWidth="1"/>
    <col min="7682" max="7682" width="13.625" customWidth="1"/>
    <col min="7683" max="7683" width="6" customWidth="1"/>
    <col min="7684" max="7684" width="28.625" customWidth="1"/>
    <col min="7685" max="7685" width="13.625" customWidth="1"/>
    <col min="7686" max="7687" width="13.875" bestFit="1" customWidth="1"/>
    <col min="7688" max="7688" width="10.625" customWidth="1"/>
    <col min="7689" max="7689" width="10.875" bestFit="1" customWidth="1"/>
    <col min="7692" max="7692" width="9.5" bestFit="1" customWidth="1"/>
    <col min="7937" max="7937" width="27.875" customWidth="1"/>
    <col min="7938" max="7938" width="13.625" customWidth="1"/>
    <col min="7939" max="7939" width="6" customWidth="1"/>
    <col min="7940" max="7940" width="28.625" customWidth="1"/>
    <col min="7941" max="7941" width="13.625" customWidth="1"/>
    <col min="7942" max="7943" width="13.875" bestFit="1" customWidth="1"/>
    <col min="7944" max="7944" width="10.625" customWidth="1"/>
    <col min="7945" max="7945" width="10.875" bestFit="1" customWidth="1"/>
    <col min="7948" max="7948" width="9.5" bestFit="1" customWidth="1"/>
    <col min="8193" max="8193" width="27.875" customWidth="1"/>
    <col min="8194" max="8194" width="13.625" customWidth="1"/>
    <col min="8195" max="8195" width="6" customWidth="1"/>
    <col min="8196" max="8196" width="28.625" customWidth="1"/>
    <col min="8197" max="8197" width="13.625" customWidth="1"/>
    <col min="8198" max="8199" width="13.875" bestFit="1" customWidth="1"/>
    <col min="8200" max="8200" width="10.625" customWidth="1"/>
    <col min="8201" max="8201" width="10.875" bestFit="1" customWidth="1"/>
    <col min="8204" max="8204" width="9.5" bestFit="1" customWidth="1"/>
    <col min="8449" max="8449" width="27.875" customWidth="1"/>
    <col min="8450" max="8450" width="13.625" customWidth="1"/>
    <col min="8451" max="8451" width="6" customWidth="1"/>
    <col min="8452" max="8452" width="28.625" customWidth="1"/>
    <col min="8453" max="8453" width="13.625" customWidth="1"/>
    <col min="8454" max="8455" width="13.875" bestFit="1" customWidth="1"/>
    <col min="8456" max="8456" width="10.625" customWidth="1"/>
    <col min="8457" max="8457" width="10.875" bestFit="1" customWidth="1"/>
    <col min="8460" max="8460" width="9.5" bestFit="1" customWidth="1"/>
    <col min="8705" max="8705" width="27.875" customWidth="1"/>
    <col min="8706" max="8706" width="13.625" customWidth="1"/>
    <col min="8707" max="8707" width="6" customWidth="1"/>
    <col min="8708" max="8708" width="28.625" customWidth="1"/>
    <col min="8709" max="8709" width="13.625" customWidth="1"/>
    <col min="8710" max="8711" width="13.875" bestFit="1" customWidth="1"/>
    <col min="8712" max="8712" width="10.625" customWidth="1"/>
    <col min="8713" max="8713" width="10.875" bestFit="1" customWidth="1"/>
    <col min="8716" max="8716" width="9.5" bestFit="1" customWidth="1"/>
    <col min="8961" max="8961" width="27.875" customWidth="1"/>
    <col min="8962" max="8962" width="13.625" customWidth="1"/>
    <col min="8963" max="8963" width="6" customWidth="1"/>
    <col min="8964" max="8964" width="28.625" customWidth="1"/>
    <col min="8965" max="8965" width="13.625" customWidth="1"/>
    <col min="8966" max="8967" width="13.875" bestFit="1" customWidth="1"/>
    <col min="8968" max="8968" width="10.625" customWidth="1"/>
    <col min="8969" max="8969" width="10.875" bestFit="1" customWidth="1"/>
    <col min="8972" max="8972" width="9.5" bestFit="1" customWidth="1"/>
    <col min="9217" max="9217" width="27.875" customWidth="1"/>
    <col min="9218" max="9218" width="13.625" customWidth="1"/>
    <col min="9219" max="9219" width="6" customWidth="1"/>
    <col min="9220" max="9220" width="28.625" customWidth="1"/>
    <col min="9221" max="9221" width="13.625" customWidth="1"/>
    <col min="9222" max="9223" width="13.875" bestFit="1" customWidth="1"/>
    <col min="9224" max="9224" width="10.625" customWidth="1"/>
    <col min="9225" max="9225" width="10.875" bestFit="1" customWidth="1"/>
    <col min="9228" max="9228" width="9.5" bestFit="1" customWidth="1"/>
    <col min="9473" max="9473" width="27.875" customWidth="1"/>
    <col min="9474" max="9474" width="13.625" customWidth="1"/>
    <col min="9475" max="9475" width="6" customWidth="1"/>
    <col min="9476" max="9476" width="28.625" customWidth="1"/>
    <col min="9477" max="9477" width="13.625" customWidth="1"/>
    <col min="9478" max="9479" width="13.875" bestFit="1" customWidth="1"/>
    <col min="9480" max="9480" width="10.625" customWidth="1"/>
    <col min="9481" max="9481" width="10.875" bestFit="1" customWidth="1"/>
    <col min="9484" max="9484" width="9.5" bestFit="1" customWidth="1"/>
    <col min="9729" max="9729" width="27.875" customWidth="1"/>
    <col min="9730" max="9730" width="13.625" customWidth="1"/>
    <col min="9731" max="9731" width="6" customWidth="1"/>
    <col min="9732" max="9732" width="28.625" customWidth="1"/>
    <col min="9733" max="9733" width="13.625" customWidth="1"/>
    <col min="9734" max="9735" width="13.875" bestFit="1" customWidth="1"/>
    <col min="9736" max="9736" width="10.625" customWidth="1"/>
    <col min="9737" max="9737" width="10.875" bestFit="1" customWidth="1"/>
    <col min="9740" max="9740" width="9.5" bestFit="1" customWidth="1"/>
    <col min="9985" max="9985" width="27.875" customWidth="1"/>
    <col min="9986" max="9986" width="13.625" customWidth="1"/>
    <col min="9987" max="9987" width="6" customWidth="1"/>
    <col min="9988" max="9988" width="28.625" customWidth="1"/>
    <col min="9989" max="9989" width="13.625" customWidth="1"/>
    <col min="9990" max="9991" width="13.875" bestFit="1" customWidth="1"/>
    <col min="9992" max="9992" width="10.625" customWidth="1"/>
    <col min="9993" max="9993" width="10.875" bestFit="1" customWidth="1"/>
    <col min="9996" max="9996" width="9.5" bestFit="1" customWidth="1"/>
    <col min="10241" max="10241" width="27.875" customWidth="1"/>
    <col min="10242" max="10242" width="13.625" customWidth="1"/>
    <col min="10243" max="10243" width="6" customWidth="1"/>
    <col min="10244" max="10244" width="28.625" customWidth="1"/>
    <col min="10245" max="10245" width="13.625" customWidth="1"/>
    <col min="10246" max="10247" width="13.875" bestFit="1" customWidth="1"/>
    <col min="10248" max="10248" width="10.625" customWidth="1"/>
    <col min="10249" max="10249" width="10.875" bestFit="1" customWidth="1"/>
    <col min="10252" max="10252" width="9.5" bestFit="1" customWidth="1"/>
    <col min="10497" max="10497" width="27.875" customWidth="1"/>
    <col min="10498" max="10498" width="13.625" customWidth="1"/>
    <col min="10499" max="10499" width="6" customWidth="1"/>
    <col min="10500" max="10500" width="28.625" customWidth="1"/>
    <col min="10501" max="10501" width="13.625" customWidth="1"/>
    <col min="10502" max="10503" width="13.875" bestFit="1" customWidth="1"/>
    <col min="10504" max="10504" width="10.625" customWidth="1"/>
    <col min="10505" max="10505" width="10.875" bestFit="1" customWidth="1"/>
    <col min="10508" max="10508" width="9.5" bestFit="1" customWidth="1"/>
    <col min="10753" max="10753" width="27.875" customWidth="1"/>
    <col min="10754" max="10754" width="13.625" customWidth="1"/>
    <col min="10755" max="10755" width="6" customWidth="1"/>
    <col min="10756" max="10756" width="28.625" customWidth="1"/>
    <col min="10757" max="10757" width="13.625" customWidth="1"/>
    <col min="10758" max="10759" width="13.875" bestFit="1" customWidth="1"/>
    <col min="10760" max="10760" width="10.625" customWidth="1"/>
    <col min="10761" max="10761" width="10.875" bestFit="1" customWidth="1"/>
    <col min="10764" max="10764" width="9.5" bestFit="1" customWidth="1"/>
    <col min="11009" max="11009" width="27.875" customWidth="1"/>
    <col min="11010" max="11010" width="13.625" customWidth="1"/>
    <col min="11011" max="11011" width="6" customWidth="1"/>
    <col min="11012" max="11012" width="28.625" customWidth="1"/>
    <col min="11013" max="11013" width="13.625" customWidth="1"/>
    <col min="11014" max="11015" width="13.875" bestFit="1" customWidth="1"/>
    <col min="11016" max="11016" width="10.625" customWidth="1"/>
    <col min="11017" max="11017" width="10.875" bestFit="1" customWidth="1"/>
    <col min="11020" max="11020" width="9.5" bestFit="1" customWidth="1"/>
    <col min="11265" max="11265" width="27.875" customWidth="1"/>
    <col min="11266" max="11266" width="13.625" customWidth="1"/>
    <col min="11267" max="11267" width="6" customWidth="1"/>
    <col min="11268" max="11268" width="28.625" customWidth="1"/>
    <col min="11269" max="11269" width="13.625" customWidth="1"/>
    <col min="11270" max="11271" width="13.875" bestFit="1" customWidth="1"/>
    <col min="11272" max="11272" width="10.625" customWidth="1"/>
    <col min="11273" max="11273" width="10.875" bestFit="1" customWidth="1"/>
    <col min="11276" max="11276" width="9.5" bestFit="1" customWidth="1"/>
    <col min="11521" max="11521" width="27.875" customWidth="1"/>
    <col min="11522" max="11522" width="13.625" customWidth="1"/>
    <col min="11523" max="11523" width="6" customWidth="1"/>
    <col min="11524" max="11524" width="28.625" customWidth="1"/>
    <col min="11525" max="11525" width="13.625" customWidth="1"/>
    <col min="11526" max="11527" width="13.875" bestFit="1" customWidth="1"/>
    <col min="11528" max="11528" width="10.625" customWidth="1"/>
    <col min="11529" max="11529" width="10.875" bestFit="1" customWidth="1"/>
    <col min="11532" max="11532" width="9.5" bestFit="1" customWidth="1"/>
    <col min="11777" max="11777" width="27.875" customWidth="1"/>
    <col min="11778" max="11778" width="13.625" customWidth="1"/>
    <col min="11779" max="11779" width="6" customWidth="1"/>
    <col min="11780" max="11780" width="28.625" customWidth="1"/>
    <col min="11781" max="11781" width="13.625" customWidth="1"/>
    <col min="11782" max="11783" width="13.875" bestFit="1" customWidth="1"/>
    <col min="11784" max="11784" width="10.625" customWidth="1"/>
    <col min="11785" max="11785" width="10.875" bestFit="1" customWidth="1"/>
    <col min="11788" max="11788" width="9.5" bestFit="1" customWidth="1"/>
    <col min="12033" max="12033" width="27.875" customWidth="1"/>
    <col min="12034" max="12034" width="13.625" customWidth="1"/>
    <col min="12035" max="12035" width="6" customWidth="1"/>
    <col min="12036" max="12036" width="28.625" customWidth="1"/>
    <col min="12037" max="12037" width="13.625" customWidth="1"/>
    <col min="12038" max="12039" width="13.875" bestFit="1" customWidth="1"/>
    <col min="12040" max="12040" width="10.625" customWidth="1"/>
    <col min="12041" max="12041" width="10.875" bestFit="1" customWidth="1"/>
    <col min="12044" max="12044" width="9.5" bestFit="1" customWidth="1"/>
    <col min="12289" max="12289" width="27.875" customWidth="1"/>
    <col min="12290" max="12290" width="13.625" customWidth="1"/>
    <col min="12291" max="12291" width="6" customWidth="1"/>
    <col min="12292" max="12292" width="28.625" customWidth="1"/>
    <col min="12293" max="12293" width="13.625" customWidth="1"/>
    <col min="12294" max="12295" width="13.875" bestFit="1" customWidth="1"/>
    <col min="12296" max="12296" width="10.625" customWidth="1"/>
    <col min="12297" max="12297" width="10.875" bestFit="1" customWidth="1"/>
    <col min="12300" max="12300" width="9.5" bestFit="1" customWidth="1"/>
    <col min="12545" max="12545" width="27.875" customWidth="1"/>
    <col min="12546" max="12546" width="13.625" customWidth="1"/>
    <col min="12547" max="12547" width="6" customWidth="1"/>
    <col min="12548" max="12548" width="28.625" customWidth="1"/>
    <col min="12549" max="12549" width="13.625" customWidth="1"/>
    <col min="12550" max="12551" width="13.875" bestFit="1" customWidth="1"/>
    <col min="12552" max="12552" width="10.625" customWidth="1"/>
    <col min="12553" max="12553" width="10.875" bestFit="1" customWidth="1"/>
    <col min="12556" max="12556" width="9.5" bestFit="1" customWidth="1"/>
    <col min="12801" max="12801" width="27.875" customWidth="1"/>
    <col min="12802" max="12802" width="13.625" customWidth="1"/>
    <col min="12803" max="12803" width="6" customWidth="1"/>
    <col min="12804" max="12804" width="28.625" customWidth="1"/>
    <col min="12805" max="12805" width="13.625" customWidth="1"/>
    <col min="12806" max="12807" width="13.875" bestFit="1" customWidth="1"/>
    <col min="12808" max="12808" width="10.625" customWidth="1"/>
    <col min="12809" max="12809" width="10.875" bestFit="1" customWidth="1"/>
    <col min="12812" max="12812" width="9.5" bestFit="1" customWidth="1"/>
    <col min="13057" max="13057" width="27.875" customWidth="1"/>
    <col min="13058" max="13058" width="13.625" customWidth="1"/>
    <col min="13059" max="13059" width="6" customWidth="1"/>
    <col min="13060" max="13060" width="28.625" customWidth="1"/>
    <col min="13061" max="13061" width="13.625" customWidth="1"/>
    <col min="13062" max="13063" width="13.875" bestFit="1" customWidth="1"/>
    <col min="13064" max="13064" width="10.625" customWidth="1"/>
    <col min="13065" max="13065" width="10.875" bestFit="1" customWidth="1"/>
    <col min="13068" max="13068" width="9.5" bestFit="1" customWidth="1"/>
    <col min="13313" max="13313" width="27.875" customWidth="1"/>
    <col min="13314" max="13314" width="13.625" customWidth="1"/>
    <col min="13315" max="13315" width="6" customWidth="1"/>
    <col min="13316" max="13316" width="28.625" customWidth="1"/>
    <col min="13317" max="13317" width="13.625" customWidth="1"/>
    <col min="13318" max="13319" width="13.875" bestFit="1" customWidth="1"/>
    <col min="13320" max="13320" width="10.625" customWidth="1"/>
    <col min="13321" max="13321" width="10.875" bestFit="1" customWidth="1"/>
    <col min="13324" max="13324" width="9.5" bestFit="1" customWidth="1"/>
    <col min="13569" max="13569" width="27.875" customWidth="1"/>
    <col min="13570" max="13570" width="13.625" customWidth="1"/>
    <col min="13571" max="13571" width="6" customWidth="1"/>
    <col min="13572" max="13572" width="28.625" customWidth="1"/>
    <col min="13573" max="13573" width="13.625" customWidth="1"/>
    <col min="13574" max="13575" width="13.875" bestFit="1" customWidth="1"/>
    <col min="13576" max="13576" width="10.625" customWidth="1"/>
    <col min="13577" max="13577" width="10.875" bestFit="1" customWidth="1"/>
    <col min="13580" max="13580" width="9.5" bestFit="1" customWidth="1"/>
    <col min="13825" max="13825" width="27.875" customWidth="1"/>
    <col min="13826" max="13826" width="13.625" customWidth="1"/>
    <col min="13827" max="13827" width="6" customWidth="1"/>
    <col min="13828" max="13828" width="28.625" customWidth="1"/>
    <col min="13829" max="13829" width="13.625" customWidth="1"/>
    <col min="13830" max="13831" width="13.875" bestFit="1" customWidth="1"/>
    <col min="13832" max="13832" width="10.625" customWidth="1"/>
    <col min="13833" max="13833" width="10.875" bestFit="1" customWidth="1"/>
    <col min="13836" max="13836" width="9.5" bestFit="1" customWidth="1"/>
    <col min="14081" max="14081" width="27.875" customWidth="1"/>
    <col min="14082" max="14082" width="13.625" customWidth="1"/>
    <col min="14083" max="14083" width="6" customWidth="1"/>
    <col min="14084" max="14084" width="28.625" customWidth="1"/>
    <col min="14085" max="14085" width="13.625" customWidth="1"/>
    <col min="14086" max="14087" width="13.875" bestFit="1" customWidth="1"/>
    <col min="14088" max="14088" width="10.625" customWidth="1"/>
    <col min="14089" max="14089" width="10.875" bestFit="1" customWidth="1"/>
    <col min="14092" max="14092" width="9.5" bestFit="1" customWidth="1"/>
    <col min="14337" max="14337" width="27.875" customWidth="1"/>
    <col min="14338" max="14338" width="13.625" customWidth="1"/>
    <col min="14339" max="14339" width="6" customWidth="1"/>
    <col min="14340" max="14340" width="28.625" customWidth="1"/>
    <col min="14341" max="14341" width="13.625" customWidth="1"/>
    <col min="14342" max="14343" width="13.875" bestFit="1" customWidth="1"/>
    <col min="14344" max="14344" width="10.625" customWidth="1"/>
    <col min="14345" max="14345" width="10.875" bestFit="1" customWidth="1"/>
    <col min="14348" max="14348" width="9.5" bestFit="1" customWidth="1"/>
    <col min="14593" max="14593" width="27.875" customWidth="1"/>
    <col min="14594" max="14594" width="13.625" customWidth="1"/>
    <col min="14595" max="14595" width="6" customWidth="1"/>
    <col min="14596" max="14596" width="28.625" customWidth="1"/>
    <col min="14597" max="14597" width="13.625" customWidth="1"/>
    <col min="14598" max="14599" width="13.875" bestFit="1" customWidth="1"/>
    <col min="14600" max="14600" width="10.625" customWidth="1"/>
    <col min="14601" max="14601" width="10.875" bestFit="1" customWidth="1"/>
    <col min="14604" max="14604" width="9.5" bestFit="1" customWidth="1"/>
    <col min="14849" max="14849" width="27.875" customWidth="1"/>
    <col min="14850" max="14850" width="13.625" customWidth="1"/>
    <col min="14851" max="14851" width="6" customWidth="1"/>
    <col min="14852" max="14852" width="28.625" customWidth="1"/>
    <col min="14853" max="14853" width="13.625" customWidth="1"/>
    <col min="14854" max="14855" width="13.875" bestFit="1" customWidth="1"/>
    <col min="14856" max="14856" width="10.625" customWidth="1"/>
    <col min="14857" max="14857" width="10.875" bestFit="1" customWidth="1"/>
    <col min="14860" max="14860" width="9.5" bestFit="1" customWidth="1"/>
    <col min="15105" max="15105" width="27.875" customWidth="1"/>
    <col min="15106" max="15106" width="13.625" customWidth="1"/>
    <col min="15107" max="15107" width="6" customWidth="1"/>
    <col min="15108" max="15108" width="28.625" customWidth="1"/>
    <col min="15109" max="15109" width="13.625" customWidth="1"/>
    <col min="15110" max="15111" width="13.875" bestFit="1" customWidth="1"/>
    <col min="15112" max="15112" width="10.625" customWidth="1"/>
    <col min="15113" max="15113" width="10.875" bestFit="1" customWidth="1"/>
    <col min="15116" max="15116" width="9.5" bestFit="1" customWidth="1"/>
    <col min="15361" max="15361" width="27.875" customWidth="1"/>
    <col min="15362" max="15362" width="13.625" customWidth="1"/>
    <col min="15363" max="15363" width="6" customWidth="1"/>
    <col min="15364" max="15364" width="28.625" customWidth="1"/>
    <col min="15365" max="15365" width="13.625" customWidth="1"/>
    <col min="15366" max="15367" width="13.875" bestFit="1" customWidth="1"/>
    <col min="15368" max="15368" width="10.625" customWidth="1"/>
    <col min="15369" max="15369" width="10.875" bestFit="1" customWidth="1"/>
    <col min="15372" max="15372" width="9.5" bestFit="1" customWidth="1"/>
    <col min="15617" max="15617" width="27.875" customWidth="1"/>
    <col min="15618" max="15618" width="13.625" customWidth="1"/>
    <col min="15619" max="15619" width="6" customWidth="1"/>
    <col min="15620" max="15620" width="28.625" customWidth="1"/>
    <col min="15621" max="15621" width="13.625" customWidth="1"/>
    <col min="15622" max="15623" width="13.875" bestFit="1" customWidth="1"/>
    <col min="15624" max="15624" width="10.625" customWidth="1"/>
    <col min="15625" max="15625" width="10.875" bestFit="1" customWidth="1"/>
    <col min="15628" max="15628" width="9.5" bestFit="1" customWidth="1"/>
    <col min="15873" max="15873" width="27.875" customWidth="1"/>
    <col min="15874" max="15874" width="13.625" customWidth="1"/>
    <col min="15875" max="15875" width="6" customWidth="1"/>
    <col min="15876" max="15876" width="28.625" customWidth="1"/>
    <col min="15877" max="15877" width="13.625" customWidth="1"/>
    <col min="15878" max="15879" width="13.875" bestFit="1" customWidth="1"/>
    <col min="15880" max="15880" width="10.625" customWidth="1"/>
    <col min="15881" max="15881" width="10.875" bestFit="1" customWidth="1"/>
    <col min="15884" max="15884" width="9.5" bestFit="1" customWidth="1"/>
    <col min="16129" max="16129" width="27.875" customWidth="1"/>
    <col min="16130" max="16130" width="13.625" customWidth="1"/>
    <col min="16131" max="16131" width="6" customWidth="1"/>
    <col min="16132" max="16132" width="28.625" customWidth="1"/>
    <col min="16133" max="16133" width="13.625" customWidth="1"/>
    <col min="16134" max="16135" width="13.875" bestFit="1" customWidth="1"/>
    <col min="16136" max="16136" width="10.625" customWidth="1"/>
    <col min="16137" max="16137" width="10.875" bestFit="1" customWidth="1"/>
    <col min="16140" max="16140" width="9.5" bestFit="1" customWidth="1"/>
  </cols>
  <sheetData>
    <row r="1" spans="1:12" ht="57" customHeight="1">
      <c r="A1" s="76"/>
      <c r="B1" s="76"/>
      <c r="C1" s="76"/>
      <c r="D1" s="76"/>
      <c r="E1" s="76"/>
    </row>
    <row r="2" spans="1:12" ht="30" customHeight="1" thickBot="1">
      <c r="A2" s="77" t="s">
        <v>35</v>
      </c>
      <c r="B2" s="77"/>
      <c r="C2" s="77"/>
      <c r="D2" s="77"/>
      <c r="E2" s="77"/>
    </row>
    <row r="3" spans="1:12" ht="21.6" customHeight="1" thickTop="1" thickBot="1">
      <c r="A3" s="34" t="s">
        <v>36</v>
      </c>
      <c r="B3" s="35" t="s">
        <v>37</v>
      </c>
      <c r="C3" s="34" t="s">
        <v>38</v>
      </c>
      <c r="D3" s="36" t="s">
        <v>39</v>
      </c>
      <c r="E3" s="35" t="s">
        <v>40</v>
      </c>
      <c r="F3" s="37" t="s">
        <v>41</v>
      </c>
    </row>
    <row r="4" spans="1:12" ht="19.899999999999999" customHeight="1" thickTop="1">
      <c r="A4" s="38" t="s">
        <v>42</v>
      </c>
      <c r="B4" s="39">
        <v>455350</v>
      </c>
      <c r="C4" s="40">
        <v>1</v>
      </c>
      <c r="D4" s="41" t="s">
        <v>43</v>
      </c>
      <c r="E4" s="42">
        <f>SUM([1]教務處!D19)</f>
        <v>141876</v>
      </c>
      <c r="F4" s="43">
        <f>SUM(375500-E4)</f>
        <v>233624</v>
      </c>
      <c r="G4" s="44"/>
    </row>
    <row r="5" spans="1:12" ht="19.899999999999999" customHeight="1">
      <c r="A5" s="38" t="s">
        <v>44</v>
      </c>
      <c r="B5" s="39">
        <f>SUM([1]收入!C7)</f>
        <v>2413000</v>
      </c>
      <c r="C5" s="45">
        <v>2</v>
      </c>
      <c r="D5" s="46" t="s">
        <v>45</v>
      </c>
      <c r="E5" s="42">
        <f>SUM([1]學務處!D17)</f>
        <v>233430</v>
      </c>
      <c r="F5" s="43">
        <f>SUM(671925-E5)</f>
        <v>438495</v>
      </c>
      <c r="G5" s="44"/>
    </row>
    <row r="6" spans="1:12" ht="19.899999999999999" customHeight="1">
      <c r="A6" s="47" t="s">
        <v>46</v>
      </c>
      <c r="B6" s="39">
        <f>SUM([1]收入!C8)</f>
        <v>185500</v>
      </c>
      <c r="C6" s="45">
        <v>3</v>
      </c>
      <c r="D6" s="46" t="s">
        <v>47</v>
      </c>
      <c r="E6" s="42">
        <f>SUM([1]輔導室!D10)</f>
        <v>15475</v>
      </c>
      <c r="F6" s="43">
        <f>SUM(162000-E6)</f>
        <v>146525</v>
      </c>
      <c r="G6" s="44"/>
    </row>
    <row r="7" spans="1:12" ht="19.899999999999999" customHeight="1">
      <c r="A7" s="46" t="s">
        <v>48</v>
      </c>
      <c r="B7" s="39">
        <f>SUM([1]收入!C9)</f>
        <v>177465</v>
      </c>
      <c r="C7" s="45">
        <v>4</v>
      </c>
      <c r="D7" s="46" t="s">
        <v>49</v>
      </c>
      <c r="E7" s="42">
        <f>SUM([1]總務處!D13)</f>
        <v>94386</v>
      </c>
      <c r="F7" s="43">
        <f>SUM(423000-E7)</f>
        <v>328614</v>
      </c>
      <c r="G7" s="44"/>
      <c r="H7" s="48"/>
    </row>
    <row r="8" spans="1:12" ht="19.899999999999999" customHeight="1">
      <c r="A8" s="46" t="s">
        <v>50</v>
      </c>
      <c r="B8" s="39">
        <f>SUM([1]收入!C10)</f>
        <v>1323</v>
      </c>
      <c r="C8" s="45">
        <v>5</v>
      </c>
      <c r="D8" s="46" t="s">
        <v>51</v>
      </c>
      <c r="E8" s="42">
        <f>SUM([1]家長會!D13)</f>
        <v>162516</v>
      </c>
      <c r="F8" s="43">
        <f>SUM(590000-E8)</f>
        <v>427484</v>
      </c>
      <c r="G8" s="44"/>
      <c r="H8" s="49"/>
    </row>
    <row r="9" spans="1:12" ht="19.899999999999999" customHeight="1">
      <c r="A9" s="50"/>
      <c r="B9" s="42"/>
      <c r="C9" s="40">
        <v>6</v>
      </c>
      <c r="D9" s="46" t="s">
        <v>52</v>
      </c>
      <c r="E9" s="42">
        <f>SUM([1]預備金、104學年度結存、104學年度應付款項!D5)</f>
        <v>38158</v>
      </c>
      <c r="F9" s="43">
        <f>SUM(160150-E9)</f>
        <v>121992</v>
      </c>
      <c r="G9" s="43"/>
      <c r="H9" s="48"/>
    </row>
    <row r="10" spans="1:12" ht="19.899999999999999" customHeight="1">
      <c r="A10" s="50"/>
      <c r="B10" s="42"/>
      <c r="C10" s="45">
        <v>8</v>
      </c>
      <c r="D10" s="46" t="s">
        <v>53</v>
      </c>
      <c r="E10" s="42">
        <f>SUM([1]預備金、104學年度結存、104學年度應付款項!D23)</f>
        <v>55200</v>
      </c>
      <c r="F10" s="49">
        <f>SUM(455200-E10)</f>
        <v>400000</v>
      </c>
    </row>
    <row r="11" spans="1:12" ht="19.899999999999999" customHeight="1">
      <c r="A11" s="50"/>
      <c r="B11" s="42"/>
      <c r="C11" s="45">
        <v>9</v>
      </c>
      <c r="D11" s="50"/>
      <c r="E11" s="42"/>
    </row>
    <row r="12" spans="1:12" ht="19.899999999999999" customHeight="1" thickBot="1">
      <c r="A12" s="47"/>
      <c r="B12" s="42"/>
      <c r="C12" s="45">
        <v>10</v>
      </c>
      <c r="D12" s="46"/>
      <c r="E12" s="51"/>
    </row>
    <row r="13" spans="1:12" ht="19.899999999999999" customHeight="1" thickTop="1" thickBot="1">
      <c r="A13" s="36" t="s">
        <v>54</v>
      </c>
      <c r="B13" s="52">
        <f>SUM(B4:B12)</f>
        <v>3232638</v>
      </c>
      <c r="C13" s="53"/>
      <c r="D13" s="36" t="s">
        <v>54</v>
      </c>
      <c r="E13" s="52">
        <f>SUM(E4:E12)</f>
        <v>741041</v>
      </c>
      <c r="F13" s="49">
        <f>SUM(F4:F10)</f>
        <v>2096734</v>
      </c>
      <c r="G13" s="49"/>
      <c r="H13" s="54">
        <f>SUM(B13-E13)</f>
        <v>2491597</v>
      </c>
      <c r="I13" s="55"/>
      <c r="L13" s="49"/>
    </row>
    <row r="14" spans="1:12" ht="17.25" thickTop="1">
      <c r="A14" s="56"/>
      <c r="B14" s="56"/>
      <c r="C14" s="56"/>
      <c r="E14" s="57"/>
      <c r="F14" s="58" t="s">
        <v>55</v>
      </c>
      <c r="G14" s="59" t="s">
        <v>56</v>
      </c>
      <c r="H14" s="60" t="s">
        <v>57</v>
      </c>
      <c r="I14" s="61" t="s">
        <v>58</v>
      </c>
    </row>
    <row r="15" spans="1:12">
      <c r="A15" s="56"/>
      <c r="B15" s="56"/>
      <c r="C15" s="56"/>
      <c r="E15" s="57"/>
      <c r="F15" s="58"/>
      <c r="G15" s="59"/>
      <c r="H15" s="60"/>
      <c r="I15" s="61"/>
    </row>
    <row r="16" spans="1:12">
      <c r="B16" s="62"/>
      <c r="C16" s="78"/>
      <c r="D16" s="78"/>
    </row>
    <row r="17" spans="2:5" ht="21" customHeight="1">
      <c r="B17" s="63">
        <v>2782000</v>
      </c>
      <c r="C17" t="s">
        <v>259</v>
      </c>
      <c r="D17"/>
      <c r="E17" s="64"/>
    </row>
    <row r="18" spans="2:5" ht="21" customHeight="1">
      <c r="B18" s="48">
        <f>174000+5000+3000+2500</f>
        <v>184500</v>
      </c>
      <c r="C18" t="s">
        <v>59</v>
      </c>
      <c r="D18"/>
    </row>
    <row r="19" spans="2:5" ht="21" customHeight="1">
      <c r="B19" s="48">
        <f>174000+5000+3000+2500</f>
        <v>184500</v>
      </c>
      <c r="C19" t="s">
        <v>60</v>
      </c>
      <c r="D19"/>
    </row>
    <row r="20" spans="2:5" ht="21" customHeight="1">
      <c r="B20" s="65">
        <f>SUM(B17-B18-B19)</f>
        <v>2413000</v>
      </c>
      <c r="C20" t="s">
        <v>61</v>
      </c>
      <c r="D20"/>
    </row>
    <row r="21" spans="2:5">
      <c r="C21"/>
      <c r="D21"/>
    </row>
    <row r="24" spans="2:5">
      <c r="B24" s="66"/>
      <c r="D24" s="62"/>
    </row>
    <row r="25" spans="2:5">
      <c r="B25" s="66"/>
      <c r="D25" s="62"/>
    </row>
    <row r="26" spans="2:5">
      <c r="B26" s="66"/>
      <c r="D26" s="62"/>
    </row>
    <row r="27" spans="2:5">
      <c r="B27" s="67"/>
      <c r="D27" s="62"/>
    </row>
    <row r="28" spans="2:5">
      <c r="B28" s="68"/>
    </row>
    <row r="29" spans="2:5">
      <c r="D29" s="69"/>
    </row>
  </sheetData>
  <mergeCells count="3">
    <mergeCell ref="A1:E1"/>
    <mergeCell ref="A2:E2"/>
    <mergeCell ref="C16:D16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workbookViewId="0">
      <selection activeCell="D6" sqref="D6"/>
    </sheetView>
  </sheetViews>
  <sheetFormatPr defaultRowHeight="16.5"/>
  <cols>
    <col min="1" max="1" width="8.25" style="2" customWidth="1"/>
    <col min="2" max="3" width="6.5" style="3" customWidth="1"/>
    <col min="4" max="4" width="46.375" style="4" customWidth="1"/>
    <col min="5" max="6" width="9.375" style="4" customWidth="1"/>
    <col min="7" max="7" width="9" style="3"/>
    <col min="8" max="8" width="10.125" style="4" bestFit="1" customWidth="1"/>
    <col min="9" max="256" width="9" style="4"/>
    <col min="257" max="257" width="8.25" style="4" customWidth="1"/>
    <col min="258" max="259" width="6.5" style="4" customWidth="1"/>
    <col min="260" max="260" width="46.375" style="4" customWidth="1"/>
    <col min="261" max="262" width="9.375" style="4" customWidth="1"/>
    <col min="263" max="263" width="9" style="4"/>
    <col min="264" max="264" width="10.125" style="4" bestFit="1" customWidth="1"/>
    <col min="265" max="512" width="9" style="4"/>
    <col min="513" max="513" width="8.25" style="4" customWidth="1"/>
    <col min="514" max="515" width="6.5" style="4" customWidth="1"/>
    <col min="516" max="516" width="46.375" style="4" customWidth="1"/>
    <col min="517" max="518" width="9.375" style="4" customWidth="1"/>
    <col min="519" max="519" width="9" style="4"/>
    <col min="520" max="520" width="10.125" style="4" bestFit="1" customWidth="1"/>
    <col min="521" max="768" width="9" style="4"/>
    <col min="769" max="769" width="8.25" style="4" customWidth="1"/>
    <col min="770" max="771" width="6.5" style="4" customWidth="1"/>
    <col min="772" max="772" width="46.375" style="4" customWidth="1"/>
    <col min="773" max="774" width="9.375" style="4" customWidth="1"/>
    <col min="775" max="775" width="9" style="4"/>
    <col min="776" max="776" width="10.125" style="4" bestFit="1" customWidth="1"/>
    <col min="777" max="1024" width="9" style="4"/>
    <col min="1025" max="1025" width="8.25" style="4" customWidth="1"/>
    <col min="1026" max="1027" width="6.5" style="4" customWidth="1"/>
    <col min="1028" max="1028" width="46.375" style="4" customWidth="1"/>
    <col min="1029" max="1030" width="9.375" style="4" customWidth="1"/>
    <col min="1031" max="1031" width="9" style="4"/>
    <col min="1032" max="1032" width="10.125" style="4" bestFit="1" customWidth="1"/>
    <col min="1033" max="1280" width="9" style="4"/>
    <col min="1281" max="1281" width="8.25" style="4" customWidth="1"/>
    <col min="1282" max="1283" width="6.5" style="4" customWidth="1"/>
    <col min="1284" max="1284" width="46.375" style="4" customWidth="1"/>
    <col min="1285" max="1286" width="9.375" style="4" customWidth="1"/>
    <col min="1287" max="1287" width="9" style="4"/>
    <col min="1288" max="1288" width="10.125" style="4" bestFit="1" customWidth="1"/>
    <col min="1289" max="1536" width="9" style="4"/>
    <col min="1537" max="1537" width="8.25" style="4" customWidth="1"/>
    <col min="1538" max="1539" width="6.5" style="4" customWidth="1"/>
    <col min="1540" max="1540" width="46.375" style="4" customWidth="1"/>
    <col min="1541" max="1542" width="9.375" style="4" customWidth="1"/>
    <col min="1543" max="1543" width="9" style="4"/>
    <col min="1544" max="1544" width="10.125" style="4" bestFit="1" customWidth="1"/>
    <col min="1545" max="1792" width="9" style="4"/>
    <col min="1793" max="1793" width="8.25" style="4" customWidth="1"/>
    <col min="1794" max="1795" width="6.5" style="4" customWidth="1"/>
    <col min="1796" max="1796" width="46.375" style="4" customWidth="1"/>
    <col min="1797" max="1798" width="9.375" style="4" customWidth="1"/>
    <col min="1799" max="1799" width="9" style="4"/>
    <col min="1800" max="1800" width="10.125" style="4" bestFit="1" customWidth="1"/>
    <col min="1801" max="2048" width="9" style="4"/>
    <col min="2049" max="2049" width="8.25" style="4" customWidth="1"/>
    <col min="2050" max="2051" width="6.5" style="4" customWidth="1"/>
    <col min="2052" max="2052" width="46.375" style="4" customWidth="1"/>
    <col min="2053" max="2054" width="9.375" style="4" customWidth="1"/>
    <col min="2055" max="2055" width="9" style="4"/>
    <col min="2056" max="2056" width="10.125" style="4" bestFit="1" customWidth="1"/>
    <col min="2057" max="2304" width="9" style="4"/>
    <col min="2305" max="2305" width="8.25" style="4" customWidth="1"/>
    <col min="2306" max="2307" width="6.5" style="4" customWidth="1"/>
    <col min="2308" max="2308" width="46.375" style="4" customWidth="1"/>
    <col min="2309" max="2310" width="9.375" style="4" customWidth="1"/>
    <col min="2311" max="2311" width="9" style="4"/>
    <col min="2312" max="2312" width="10.125" style="4" bestFit="1" customWidth="1"/>
    <col min="2313" max="2560" width="9" style="4"/>
    <col min="2561" max="2561" width="8.25" style="4" customWidth="1"/>
    <col min="2562" max="2563" width="6.5" style="4" customWidth="1"/>
    <col min="2564" max="2564" width="46.375" style="4" customWidth="1"/>
    <col min="2565" max="2566" width="9.375" style="4" customWidth="1"/>
    <col min="2567" max="2567" width="9" style="4"/>
    <col min="2568" max="2568" width="10.125" style="4" bestFit="1" customWidth="1"/>
    <col min="2569" max="2816" width="9" style="4"/>
    <col min="2817" max="2817" width="8.25" style="4" customWidth="1"/>
    <col min="2818" max="2819" width="6.5" style="4" customWidth="1"/>
    <col min="2820" max="2820" width="46.375" style="4" customWidth="1"/>
    <col min="2821" max="2822" width="9.375" style="4" customWidth="1"/>
    <col min="2823" max="2823" width="9" style="4"/>
    <col min="2824" max="2824" width="10.125" style="4" bestFit="1" customWidth="1"/>
    <col min="2825" max="3072" width="9" style="4"/>
    <col min="3073" max="3073" width="8.25" style="4" customWidth="1"/>
    <col min="3074" max="3075" width="6.5" style="4" customWidth="1"/>
    <col min="3076" max="3076" width="46.375" style="4" customWidth="1"/>
    <col min="3077" max="3078" width="9.375" style="4" customWidth="1"/>
    <col min="3079" max="3079" width="9" style="4"/>
    <col min="3080" max="3080" width="10.125" style="4" bestFit="1" customWidth="1"/>
    <col min="3081" max="3328" width="9" style="4"/>
    <col min="3329" max="3329" width="8.25" style="4" customWidth="1"/>
    <col min="3330" max="3331" width="6.5" style="4" customWidth="1"/>
    <col min="3332" max="3332" width="46.375" style="4" customWidth="1"/>
    <col min="3333" max="3334" width="9.375" style="4" customWidth="1"/>
    <col min="3335" max="3335" width="9" style="4"/>
    <col min="3336" max="3336" width="10.125" style="4" bestFit="1" customWidth="1"/>
    <col min="3337" max="3584" width="9" style="4"/>
    <col min="3585" max="3585" width="8.25" style="4" customWidth="1"/>
    <col min="3586" max="3587" width="6.5" style="4" customWidth="1"/>
    <col min="3588" max="3588" width="46.375" style="4" customWidth="1"/>
    <col min="3589" max="3590" width="9.375" style="4" customWidth="1"/>
    <col min="3591" max="3591" width="9" style="4"/>
    <col min="3592" max="3592" width="10.125" style="4" bestFit="1" customWidth="1"/>
    <col min="3593" max="3840" width="9" style="4"/>
    <col min="3841" max="3841" width="8.25" style="4" customWidth="1"/>
    <col min="3842" max="3843" width="6.5" style="4" customWidth="1"/>
    <col min="3844" max="3844" width="46.375" style="4" customWidth="1"/>
    <col min="3845" max="3846" width="9.375" style="4" customWidth="1"/>
    <col min="3847" max="3847" width="9" style="4"/>
    <col min="3848" max="3848" width="10.125" style="4" bestFit="1" customWidth="1"/>
    <col min="3849" max="4096" width="9" style="4"/>
    <col min="4097" max="4097" width="8.25" style="4" customWidth="1"/>
    <col min="4098" max="4099" width="6.5" style="4" customWidth="1"/>
    <col min="4100" max="4100" width="46.375" style="4" customWidth="1"/>
    <col min="4101" max="4102" width="9.375" style="4" customWidth="1"/>
    <col min="4103" max="4103" width="9" style="4"/>
    <col min="4104" max="4104" width="10.125" style="4" bestFit="1" customWidth="1"/>
    <col min="4105" max="4352" width="9" style="4"/>
    <col min="4353" max="4353" width="8.25" style="4" customWidth="1"/>
    <col min="4354" max="4355" width="6.5" style="4" customWidth="1"/>
    <col min="4356" max="4356" width="46.375" style="4" customWidth="1"/>
    <col min="4357" max="4358" width="9.375" style="4" customWidth="1"/>
    <col min="4359" max="4359" width="9" style="4"/>
    <col min="4360" max="4360" width="10.125" style="4" bestFit="1" customWidth="1"/>
    <col min="4361" max="4608" width="9" style="4"/>
    <col min="4609" max="4609" width="8.25" style="4" customWidth="1"/>
    <col min="4610" max="4611" width="6.5" style="4" customWidth="1"/>
    <col min="4612" max="4612" width="46.375" style="4" customWidth="1"/>
    <col min="4613" max="4614" width="9.375" style="4" customWidth="1"/>
    <col min="4615" max="4615" width="9" style="4"/>
    <col min="4616" max="4616" width="10.125" style="4" bestFit="1" customWidth="1"/>
    <col min="4617" max="4864" width="9" style="4"/>
    <col min="4865" max="4865" width="8.25" style="4" customWidth="1"/>
    <col min="4866" max="4867" width="6.5" style="4" customWidth="1"/>
    <col min="4868" max="4868" width="46.375" style="4" customWidth="1"/>
    <col min="4869" max="4870" width="9.375" style="4" customWidth="1"/>
    <col min="4871" max="4871" width="9" style="4"/>
    <col min="4872" max="4872" width="10.125" style="4" bestFit="1" customWidth="1"/>
    <col min="4873" max="5120" width="9" style="4"/>
    <col min="5121" max="5121" width="8.25" style="4" customWidth="1"/>
    <col min="5122" max="5123" width="6.5" style="4" customWidth="1"/>
    <col min="5124" max="5124" width="46.375" style="4" customWidth="1"/>
    <col min="5125" max="5126" width="9.375" style="4" customWidth="1"/>
    <col min="5127" max="5127" width="9" style="4"/>
    <col min="5128" max="5128" width="10.125" style="4" bestFit="1" customWidth="1"/>
    <col min="5129" max="5376" width="9" style="4"/>
    <col min="5377" max="5377" width="8.25" style="4" customWidth="1"/>
    <col min="5378" max="5379" width="6.5" style="4" customWidth="1"/>
    <col min="5380" max="5380" width="46.375" style="4" customWidth="1"/>
    <col min="5381" max="5382" width="9.375" style="4" customWidth="1"/>
    <col min="5383" max="5383" width="9" style="4"/>
    <col min="5384" max="5384" width="10.125" style="4" bestFit="1" customWidth="1"/>
    <col min="5385" max="5632" width="9" style="4"/>
    <col min="5633" max="5633" width="8.25" style="4" customWidth="1"/>
    <col min="5634" max="5635" width="6.5" style="4" customWidth="1"/>
    <col min="5636" max="5636" width="46.375" style="4" customWidth="1"/>
    <col min="5637" max="5638" width="9.375" style="4" customWidth="1"/>
    <col min="5639" max="5639" width="9" style="4"/>
    <col min="5640" max="5640" width="10.125" style="4" bestFit="1" customWidth="1"/>
    <col min="5641" max="5888" width="9" style="4"/>
    <col min="5889" max="5889" width="8.25" style="4" customWidth="1"/>
    <col min="5890" max="5891" width="6.5" style="4" customWidth="1"/>
    <col min="5892" max="5892" width="46.375" style="4" customWidth="1"/>
    <col min="5893" max="5894" width="9.375" style="4" customWidth="1"/>
    <col min="5895" max="5895" width="9" style="4"/>
    <col min="5896" max="5896" width="10.125" style="4" bestFit="1" customWidth="1"/>
    <col min="5897" max="6144" width="9" style="4"/>
    <col min="6145" max="6145" width="8.25" style="4" customWidth="1"/>
    <col min="6146" max="6147" width="6.5" style="4" customWidth="1"/>
    <col min="6148" max="6148" width="46.375" style="4" customWidth="1"/>
    <col min="6149" max="6150" width="9.375" style="4" customWidth="1"/>
    <col min="6151" max="6151" width="9" style="4"/>
    <col min="6152" max="6152" width="10.125" style="4" bestFit="1" customWidth="1"/>
    <col min="6153" max="6400" width="9" style="4"/>
    <col min="6401" max="6401" width="8.25" style="4" customWidth="1"/>
    <col min="6402" max="6403" width="6.5" style="4" customWidth="1"/>
    <col min="6404" max="6404" width="46.375" style="4" customWidth="1"/>
    <col min="6405" max="6406" width="9.375" style="4" customWidth="1"/>
    <col min="6407" max="6407" width="9" style="4"/>
    <col min="6408" max="6408" width="10.125" style="4" bestFit="1" customWidth="1"/>
    <col min="6409" max="6656" width="9" style="4"/>
    <col min="6657" max="6657" width="8.25" style="4" customWidth="1"/>
    <col min="6658" max="6659" width="6.5" style="4" customWidth="1"/>
    <col min="6660" max="6660" width="46.375" style="4" customWidth="1"/>
    <col min="6661" max="6662" width="9.375" style="4" customWidth="1"/>
    <col min="6663" max="6663" width="9" style="4"/>
    <col min="6664" max="6664" width="10.125" style="4" bestFit="1" customWidth="1"/>
    <col min="6665" max="6912" width="9" style="4"/>
    <col min="6913" max="6913" width="8.25" style="4" customWidth="1"/>
    <col min="6914" max="6915" width="6.5" style="4" customWidth="1"/>
    <col min="6916" max="6916" width="46.375" style="4" customWidth="1"/>
    <col min="6917" max="6918" width="9.375" style="4" customWidth="1"/>
    <col min="6919" max="6919" width="9" style="4"/>
    <col min="6920" max="6920" width="10.125" style="4" bestFit="1" customWidth="1"/>
    <col min="6921" max="7168" width="9" style="4"/>
    <col min="7169" max="7169" width="8.25" style="4" customWidth="1"/>
    <col min="7170" max="7171" width="6.5" style="4" customWidth="1"/>
    <col min="7172" max="7172" width="46.375" style="4" customWidth="1"/>
    <col min="7173" max="7174" width="9.375" style="4" customWidth="1"/>
    <col min="7175" max="7175" width="9" style="4"/>
    <col min="7176" max="7176" width="10.125" style="4" bestFit="1" customWidth="1"/>
    <col min="7177" max="7424" width="9" style="4"/>
    <col min="7425" max="7425" width="8.25" style="4" customWidth="1"/>
    <col min="7426" max="7427" width="6.5" style="4" customWidth="1"/>
    <col min="7428" max="7428" width="46.375" style="4" customWidth="1"/>
    <col min="7429" max="7430" width="9.375" style="4" customWidth="1"/>
    <col min="7431" max="7431" width="9" style="4"/>
    <col min="7432" max="7432" width="10.125" style="4" bestFit="1" customWidth="1"/>
    <col min="7433" max="7680" width="9" style="4"/>
    <col min="7681" max="7681" width="8.25" style="4" customWidth="1"/>
    <col min="7682" max="7683" width="6.5" style="4" customWidth="1"/>
    <col min="7684" max="7684" width="46.375" style="4" customWidth="1"/>
    <col min="7685" max="7686" width="9.375" style="4" customWidth="1"/>
    <col min="7687" max="7687" width="9" style="4"/>
    <col min="7688" max="7688" width="10.125" style="4" bestFit="1" customWidth="1"/>
    <col min="7689" max="7936" width="9" style="4"/>
    <col min="7937" max="7937" width="8.25" style="4" customWidth="1"/>
    <col min="7938" max="7939" width="6.5" style="4" customWidth="1"/>
    <col min="7940" max="7940" width="46.375" style="4" customWidth="1"/>
    <col min="7941" max="7942" width="9.375" style="4" customWidth="1"/>
    <col min="7943" max="7943" width="9" style="4"/>
    <col min="7944" max="7944" width="10.125" style="4" bestFit="1" customWidth="1"/>
    <col min="7945" max="8192" width="9" style="4"/>
    <col min="8193" max="8193" width="8.25" style="4" customWidth="1"/>
    <col min="8194" max="8195" width="6.5" style="4" customWidth="1"/>
    <col min="8196" max="8196" width="46.375" style="4" customWidth="1"/>
    <col min="8197" max="8198" width="9.375" style="4" customWidth="1"/>
    <col min="8199" max="8199" width="9" style="4"/>
    <col min="8200" max="8200" width="10.125" style="4" bestFit="1" customWidth="1"/>
    <col min="8201" max="8448" width="9" style="4"/>
    <col min="8449" max="8449" width="8.25" style="4" customWidth="1"/>
    <col min="8450" max="8451" width="6.5" style="4" customWidth="1"/>
    <col min="8452" max="8452" width="46.375" style="4" customWidth="1"/>
    <col min="8453" max="8454" width="9.375" style="4" customWidth="1"/>
    <col min="8455" max="8455" width="9" style="4"/>
    <col min="8456" max="8456" width="10.125" style="4" bestFit="1" customWidth="1"/>
    <col min="8457" max="8704" width="9" style="4"/>
    <col min="8705" max="8705" width="8.25" style="4" customWidth="1"/>
    <col min="8706" max="8707" width="6.5" style="4" customWidth="1"/>
    <col min="8708" max="8708" width="46.375" style="4" customWidth="1"/>
    <col min="8709" max="8710" width="9.375" style="4" customWidth="1"/>
    <col min="8711" max="8711" width="9" style="4"/>
    <col min="8712" max="8712" width="10.125" style="4" bestFit="1" customWidth="1"/>
    <col min="8713" max="8960" width="9" style="4"/>
    <col min="8961" max="8961" width="8.25" style="4" customWidth="1"/>
    <col min="8962" max="8963" width="6.5" style="4" customWidth="1"/>
    <col min="8964" max="8964" width="46.375" style="4" customWidth="1"/>
    <col min="8965" max="8966" width="9.375" style="4" customWidth="1"/>
    <col min="8967" max="8967" width="9" style="4"/>
    <col min="8968" max="8968" width="10.125" style="4" bestFit="1" customWidth="1"/>
    <col min="8969" max="9216" width="9" style="4"/>
    <col min="9217" max="9217" width="8.25" style="4" customWidth="1"/>
    <col min="9218" max="9219" width="6.5" style="4" customWidth="1"/>
    <col min="9220" max="9220" width="46.375" style="4" customWidth="1"/>
    <col min="9221" max="9222" width="9.375" style="4" customWidth="1"/>
    <col min="9223" max="9223" width="9" style="4"/>
    <col min="9224" max="9224" width="10.125" style="4" bestFit="1" customWidth="1"/>
    <col min="9225" max="9472" width="9" style="4"/>
    <col min="9473" max="9473" width="8.25" style="4" customWidth="1"/>
    <col min="9474" max="9475" width="6.5" style="4" customWidth="1"/>
    <col min="9476" max="9476" width="46.375" style="4" customWidth="1"/>
    <col min="9477" max="9478" width="9.375" style="4" customWidth="1"/>
    <col min="9479" max="9479" width="9" style="4"/>
    <col min="9480" max="9480" width="10.125" style="4" bestFit="1" customWidth="1"/>
    <col min="9481" max="9728" width="9" style="4"/>
    <col min="9729" max="9729" width="8.25" style="4" customWidth="1"/>
    <col min="9730" max="9731" width="6.5" style="4" customWidth="1"/>
    <col min="9732" max="9732" width="46.375" style="4" customWidth="1"/>
    <col min="9733" max="9734" width="9.375" style="4" customWidth="1"/>
    <col min="9735" max="9735" width="9" style="4"/>
    <col min="9736" max="9736" width="10.125" style="4" bestFit="1" customWidth="1"/>
    <col min="9737" max="9984" width="9" style="4"/>
    <col min="9985" max="9985" width="8.25" style="4" customWidth="1"/>
    <col min="9986" max="9987" width="6.5" style="4" customWidth="1"/>
    <col min="9988" max="9988" width="46.375" style="4" customWidth="1"/>
    <col min="9989" max="9990" width="9.375" style="4" customWidth="1"/>
    <col min="9991" max="9991" width="9" style="4"/>
    <col min="9992" max="9992" width="10.125" style="4" bestFit="1" customWidth="1"/>
    <col min="9993" max="10240" width="9" style="4"/>
    <col min="10241" max="10241" width="8.25" style="4" customWidth="1"/>
    <col min="10242" max="10243" width="6.5" style="4" customWidth="1"/>
    <col min="10244" max="10244" width="46.375" style="4" customWidth="1"/>
    <col min="10245" max="10246" width="9.375" style="4" customWidth="1"/>
    <col min="10247" max="10247" width="9" style="4"/>
    <col min="10248" max="10248" width="10.125" style="4" bestFit="1" customWidth="1"/>
    <col min="10249" max="10496" width="9" style="4"/>
    <col min="10497" max="10497" width="8.25" style="4" customWidth="1"/>
    <col min="10498" max="10499" width="6.5" style="4" customWidth="1"/>
    <col min="10500" max="10500" width="46.375" style="4" customWidth="1"/>
    <col min="10501" max="10502" width="9.375" style="4" customWidth="1"/>
    <col min="10503" max="10503" width="9" style="4"/>
    <col min="10504" max="10504" width="10.125" style="4" bestFit="1" customWidth="1"/>
    <col min="10505" max="10752" width="9" style="4"/>
    <col min="10753" max="10753" width="8.25" style="4" customWidth="1"/>
    <col min="10754" max="10755" width="6.5" style="4" customWidth="1"/>
    <col min="10756" max="10756" width="46.375" style="4" customWidth="1"/>
    <col min="10757" max="10758" width="9.375" style="4" customWidth="1"/>
    <col min="10759" max="10759" width="9" style="4"/>
    <col min="10760" max="10760" width="10.125" style="4" bestFit="1" customWidth="1"/>
    <col min="10761" max="11008" width="9" style="4"/>
    <col min="11009" max="11009" width="8.25" style="4" customWidth="1"/>
    <col min="11010" max="11011" width="6.5" style="4" customWidth="1"/>
    <col min="11012" max="11012" width="46.375" style="4" customWidth="1"/>
    <col min="11013" max="11014" width="9.375" style="4" customWidth="1"/>
    <col min="11015" max="11015" width="9" style="4"/>
    <col min="11016" max="11016" width="10.125" style="4" bestFit="1" customWidth="1"/>
    <col min="11017" max="11264" width="9" style="4"/>
    <col min="11265" max="11265" width="8.25" style="4" customWidth="1"/>
    <col min="11266" max="11267" width="6.5" style="4" customWidth="1"/>
    <col min="11268" max="11268" width="46.375" style="4" customWidth="1"/>
    <col min="11269" max="11270" width="9.375" style="4" customWidth="1"/>
    <col min="11271" max="11271" width="9" style="4"/>
    <col min="11272" max="11272" width="10.125" style="4" bestFit="1" customWidth="1"/>
    <col min="11273" max="11520" width="9" style="4"/>
    <col min="11521" max="11521" width="8.25" style="4" customWidth="1"/>
    <col min="11522" max="11523" width="6.5" style="4" customWidth="1"/>
    <col min="11524" max="11524" width="46.375" style="4" customWidth="1"/>
    <col min="11525" max="11526" width="9.375" style="4" customWidth="1"/>
    <col min="11527" max="11527" width="9" style="4"/>
    <col min="11528" max="11528" width="10.125" style="4" bestFit="1" customWidth="1"/>
    <col min="11529" max="11776" width="9" style="4"/>
    <col min="11777" max="11777" width="8.25" style="4" customWidth="1"/>
    <col min="11778" max="11779" width="6.5" style="4" customWidth="1"/>
    <col min="11780" max="11780" width="46.375" style="4" customWidth="1"/>
    <col min="11781" max="11782" width="9.375" style="4" customWidth="1"/>
    <col min="11783" max="11783" width="9" style="4"/>
    <col min="11784" max="11784" width="10.125" style="4" bestFit="1" customWidth="1"/>
    <col min="11785" max="12032" width="9" style="4"/>
    <col min="12033" max="12033" width="8.25" style="4" customWidth="1"/>
    <col min="12034" max="12035" width="6.5" style="4" customWidth="1"/>
    <col min="12036" max="12036" width="46.375" style="4" customWidth="1"/>
    <col min="12037" max="12038" width="9.375" style="4" customWidth="1"/>
    <col min="12039" max="12039" width="9" style="4"/>
    <col min="12040" max="12040" width="10.125" style="4" bestFit="1" customWidth="1"/>
    <col min="12041" max="12288" width="9" style="4"/>
    <col min="12289" max="12289" width="8.25" style="4" customWidth="1"/>
    <col min="12290" max="12291" width="6.5" style="4" customWidth="1"/>
    <col min="12292" max="12292" width="46.375" style="4" customWidth="1"/>
    <col min="12293" max="12294" width="9.375" style="4" customWidth="1"/>
    <col min="12295" max="12295" width="9" style="4"/>
    <col min="12296" max="12296" width="10.125" style="4" bestFit="1" customWidth="1"/>
    <col min="12297" max="12544" width="9" style="4"/>
    <col min="12545" max="12545" width="8.25" style="4" customWidth="1"/>
    <col min="12546" max="12547" width="6.5" style="4" customWidth="1"/>
    <col min="12548" max="12548" width="46.375" style="4" customWidth="1"/>
    <col min="12549" max="12550" width="9.375" style="4" customWidth="1"/>
    <col min="12551" max="12551" width="9" style="4"/>
    <col min="12552" max="12552" width="10.125" style="4" bestFit="1" customWidth="1"/>
    <col min="12553" max="12800" width="9" style="4"/>
    <col min="12801" max="12801" width="8.25" style="4" customWidth="1"/>
    <col min="12802" max="12803" width="6.5" style="4" customWidth="1"/>
    <col min="12804" max="12804" width="46.375" style="4" customWidth="1"/>
    <col min="12805" max="12806" width="9.375" style="4" customWidth="1"/>
    <col min="12807" max="12807" width="9" style="4"/>
    <col min="12808" max="12808" width="10.125" style="4" bestFit="1" customWidth="1"/>
    <col min="12809" max="13056" width="9" style="4"/>
    <col min="13057" max="13057" width="8.25" style="4" customWidth="1"/>
    <col min="13058" max="13059" width="6.5" style="4" customWidth="1"/>
    <col min="13060" max="13060" width="46.375" style="4" customWidth="1"/>
    <col min="13061" max="13062" width="9.375" style="4" customWidth="1"/>
    <col min="13063" max="13063" width="9" style="4"/>
    <col min="13064" max="13064" width="10.125" style="4" bestFit="1" customWidth="1"/>
    <col min="13065" max="13312" width="9" style="4"/>
    <col min="13313" max="13313" width="8.25" style="4" customWidth="1"/>
    <col min="13314" max="13315" width="6.5" style="4" customWidth="1"/>
    <col min="13316" max="13316" width="46.375" style="4" customWidth="1"/>
    <col min="13317" max="13318" width="9.375" style="4" customWidth="1"/>
    <col min="13319" max="13319" width="9" style="4"/>
    <col min="13320" max="13320" width="10.125" style="4" bestFit="1" customWidth="1"/>
    <col min="13321" max="13568" width="9" style="4"/>
    <col min="13569" max="13569" width="8.25" style="4" customWidth="1"/>
    <col min="13570" max="13571" width="6.5" style="4" customWidth="1"/>
    <col min="13572" max="13572" width="46.375" style="4" customWidth="1"/>
    <col min="13573" max="13574" width="9.375" style="4" customWidth="1"/>
    <col min="13575" max="13575" width="9" style="4"/>
    <col min="13576" max="13576" width="10.125" style="4" bestFit="1" customWidth="1"/>
    <col min="13577" max="13824" width="9" style="4"/>
    <col min="13825" max="13825" width="8.25" style="4" customWidth="1"/>
    <col min="13826" max="13827" width="6.5" style="4" customWidth="1"/>
    <col min="13828" max="13828" width="46.375" style="4" customWidth="1"/>
    <col min="13829" max="13830" width="9.375" style="4" customWidth="1"/>
    <col min="13831" max="13831" width="9" style="4"/>
    <col min="13832" max="13832" width="10.125" style="4" bestFit="1" customWidth="1"/>
    <col min="13833" max="14080" width="9" style="4"/>
    <col min="14081" max="14081" width="8.25" style="4" customWidth="1"/>
    <col min="14082" max="14083" width="6.5" style="4" customWidth="1"/>
    <col min="14084" max="14084" width="46.375" style="4" customWidth="1"/>
    <col min="14085" max="14086" width="9.375" style="4" customWidth="1"/>
    <col min="14087" max="14087" width="9" style="4"/>
    <col min="14088" max="14088" width="10.125" style="4" bestFit="1" customWidth="1"/>
    <col min="14089" max="14336" width="9" style="4"/>
    <col min="14337" max="14337" width="8.25" style="4" customWidth="1"/>
    <col min="14338" max="14339" width="6.5" style="4" customWidth="1"/>
    <col min="14340" max="14340" width="46.375" style="4" customWidth="1"/>
    <col min="14341" max="14342" width="9.375" style="4" customWidth="1"/>
    <col min="14343" max="14343" width="9" style="4"/>
    <col min="14344" max="14344" width="10.125" style="4" bestFit="1" customWidth="1"/>
    <col min="14345" max="14592" width="9" style="4"/>
    <col min="14593" max="14593" width="8.25" style="4" customWidth="1"/>
    <col min="14594" max="14595" width="6.5" style="4" customWidth="1"/>
    <col min="14596" max="14596" width="46.375" style="4" customWidth="1"/>
    <col min="14597" max="14598" width="9.375" style="4" customWidth="1"/>
    <col min="14599" max="14599" width="9" style="4"/>
    <col min="14600" max="14600" width="10.125" style="4" bestFit="1" customWidth="1"/>
    <col min="14601" max="14848" width="9" style="4"/>
    <col min="14849" max="14849" width="8.25" style="4" customWidth="1"/>
    <col min="14850" max="14851" width="6.5" style="4" customWidth="1"/>
    <col min="14852" max="14852" width="46.375" style="4" customWidth="1"/>
    <col min="14853" max="14854" width="9.375" style="4" customWidth="1"/>
    <col min="14855" max="14855" width="9" style="4"/>
    <col min="14856" max="14856" width="10.125" style="4" bestFit="1" customWidth="1"/>
    <col min="14857" max="15104" width="9" style="4"/>
    <col min="15105" max="15105" width="8.25" style="4" customWidth="1"/>
    <col min="15106" max="15107" width="6.5" style="4" customWidth="1"/>
    <col min="15108" max="15108" width="46.375" style="4" customWidth="1"/>
    <col min="15109" max="15110" width="9.375" style="4" customWidth="1"/>
    <col min="15111" max="15111" width="9" style="4"/>
    <col min="15112" max="15112" width="10.125" style="4" bestFit="1" customWidth="1"/>
    <col min="15113" max="15360" width="9" style="4"/>
    <col min="15361" max="15361" width="8.25" style="4" customWidth="1"/>
    <col min="15362" max="15363" width="6.5" style="4" customWidth="1"/>
    <col min="15364" max="15364" width="46.375" style="4" customWidth="1"/>
    <col min="15365" max="15366" width="9.375" style="4" customWidth="1"/>
    <col min="15367" max="15367" width="9" style="4"/>
    <col min="15368" max="15368" width="10.125" style="4" bestFit="1" customWidth="1"/>
    <col min="15369" max="15616" width="9" style="4"/>
    <col min="15617" max="15617" width="8.25" style="4" customWidth="1"/>
    <col min="15618" max="15619" width="6.5" style="4" customWidth="1"/>
    <col min="15620" max="15620" width="46.375" style="4" customWidth="1"/>
    <col min="15621" max="15622" width="9.375" style="4" customWidth="1"/>
    <col min="15623" max="15623" width="9" style="4"/>
    <col min="15624" max="15624" width="10.125" style="4" bestFit="1" customWidth="1"/>
    <col min="15625" max="15872" width="9" style="4"/>
    <col min="15873" max="15873" width="8.25" style="4" customWidth="1"/>
    <col min="15874" max="15875" width="6.5" style="4" customWidth="1"/>
    <col min="15876" max="15876" width="46.375" style="4" customWidth="1"/>
    <col min="15877" max="15878" width="9.375" style="4" customWidth="1"/>
    <col min="15879" max="15879" width="9" style="4"/>
    <col min="15880" max="15880" width="10.125" style="4" bestFit="1" customWidth="1"/>
    <col min="15881" max="16128" width="9" style="4"/>
    <col min="16129" max="16129" width="8.25" style="4" customWidth="1"/>
    <col min="16130" max="16131" width="6.5" style="4" customWidth="1"/>
    <col min="16132" max="16132" width="46.375" style="4" customWidth="1"/>
    <col min="16133" max="16134" width="9.375" style="4" customWidth="1"/>
    <col min="16135" max="16135" width="9" style="4"/>
    <col min="16136" max="16136" width="10.125" style="4" bestFit="1" customWidth="1"/>
    <col min="16137" max="16384" width="9" style="4"/>
  </cols>
  <sheetData>
    <row r="1" spans="1:7" ht="51.75" customHeight="1"/>
    <row r="2" spans="1:7" ht="31.5" customHeight="1">
      <c r="A2" s="79" t="s">
        <v>62</v>
      </c>
      <c r="B2" s="79"/>
      <c r="C2" s="79"/>
      <c r="D2" s="79"/>
      <c r="E2" s="79"/>
      <c r="F2" s="79"/>
      <c r="G2" s="80"/>
    </row>
    <row r="3" spans="1:7" ht="29.25" customHeight="1">
      <c r="A3" s="5" t="s">
        <v>0</v>
      </c>
      <c r="B3" s="6" t="s">
        <v>63</v>
      </c>
      <c r="C3" s="6" t="s">
        <v>1</v>
      </c>
      <c r="D3" s="7" t="s">
        <v>2</v>
      </c>
      <c r="E3" s="7" t="s">
        <v>64</v>
      </c>
      <c r="F3" s="8" t="s">
        <v>3</v>
      </c>
      <c r="G3" s="8" t="s">
        <v>65</v>
      </c>
    </row>
    <row r="4" spans="1:7">
      <c r="A4" s="9">
        <v>42699</v>
      </c>
      <c r="B4" s="10">
        <v>121</v>
      </c>
      <c r="C4" s="10" t="s">
        <v>66</v>
      </c>
      <c r="D4" s="13" t="s">
        <v>67</v>
      </c>
      <c r="E4" s="12"/>
      <c r="F4" s="12">
        <v>792</v>
      </c>
      <c r="G4" s="10" t="s">
        <v>68</v>
      </c>
    </row>
    <row r="5" spans="1:7">
      <c r="A5" s="9">
        <v>42699</v>
      </c>
      <c r="B5" s="10">
        <v>122</v>
      </c>
      <c r="C5" s="10" t="s">
        <v>69</v>
      </c>
      <c r="D5" s="13" t="s">
        <v>70</v>
      </c>
      <c r="E5" s="12">
        <v>8200</v>
      </c>
      <c r="F5" s="12"/>
      <c r="G5" s="10" t="s">
        <v>71</v>
      </c>
    </row>
    <row r="6" spans="1:7">
      <c r="A6" s="9">
        <v>42699</v>
      </c>
      <c r="B6" s="10">
        <v>123</v>
      </c>
      <c r="C6" s="10" t="s">
        <v>72</v>
      </c>
      <c r="D6" s="13" t="s">
        <v>73</v>
      </c>
      <c r="E6" s="12"/>
      <c r="F6" s="12">
        <v>11810</v>
      </c>
      <c r="G6" s="10" t="s">
        <v>74</v>
      </c>
    </row>
    <row r="7" spans="1:7" ht="28.5">
      <c r="A7" s="9">
        <v>42699</v>
      </c>
      <c r="B7" s="10">
        <v>124</v>
      </c>
      <c r="C7" s="10" t="s">
        <v>75</v>
      </c>
      <c r="D7" s="13" t="s">
        <v>76</v>
      </c>
      <c r="E7" s="12"/>
      <c r="F7" s="12">
        <v>9020</v>
      </c>
      <c r="G7" s="10" t="s">
        <v>77</v>
      </c>
    </row>
    <row r="8" spans="1:7">
      <c r="A8" s="9">
        <v>42702</v>
      </c>
      <c r="B8" s="10">
        <v>125</v>
      </c>
      <c r="C8" s="10" t="s">
        <v>78</v>
      </c>
      <c r="D8" s="13" t="s">
        <v>79</v>
      </c>
      <c r="E8" s="12"/>
      <c r="F8" s="12">
        <v>7000</v>
      </c>
      <c r="G8" s="10" t="s">
        <v>29</v>
      </c>
    </row>
    <row r="9" spans="1:7">
      <c r="A9" s="9">
        <v>42702</v>
      </c>
      <c r="B9" s="10">
        <v>126</v>
      </c>
      <c r="C9" s="10" t="s">
        <v>80</v>
      </c>
      <c r="D9" s="13" t="s">
        <v>81</v>
      </c>
      <c r="E9" s="12"/>
      <c r="F9" s="12">
        <v>4000</v>
      </c>
      <c r="G9" s="10" t="s">
        <v>82</v>
      </c>
    </row>
    <row r="10" spans="1:7">
      <c r="A10" s="9">
        <v>42703</v>
      </c>
      <c r="B10" s="10">
        <v>127</v>
      </c>
      <c r="C10" s="10" t="s">
        <v>83</v>
      </c>
      <c r="D10" s="19" t="s">
        <v>84</v>
      </c>
      <c r="E10" s="12"/>
      <c r="F10" s="12">
        <v>100</v>
      </c>
      <c r="G10" s="10" t="s">
        <v>82</v>
      </c>
    </row>
    <row r="11" spans="1:7">
      <c r="A11" s="9">
        <v>42703</v>
      </c>
      <c r="B11" s="10">
        <v>128</v>
      </c>
      <c r="C11" s="10" t="s">
        <v>83</v>
      </c>
      <c r="D11" s="13" t="s">
        <v>85</v>
      </c>
      <c r="E11" s="12"/>
      <c r="F11" s="12">
        <v>1600</v>
      </c>
      <c r="G11" s="10" t="s">
        <v>82</v>
      </c>
    </row>
    <row r="12" spans="1:7">
      <c r="A12" s="9">
        <v>42703</v>
      </c>
      <c r="B12" s="10">
        <v>129</v>
      </c>
      <c r="C12" s="26" t="s">
        <v>86</v>
      </c>
      <c r="D12" s="22" t="s">
        <v>87</v>
      </c>
      <c r="E12" s="12"/>
      <c r="F12" s="12">
        <v>456</v>
      </c>
      <c r="G12" s="10" t="s">
        <v>74</v>
      </c>
    </row>
    <row r="13" spans="1:7">
      <c r="A13" s="9">
        <v>42703</v>
      </c>
      <c r="B13" s="10">
        <v>130</v>
      </c>
      <c r="C13" s="10" t="s">
        <v>88</v>
      </c>
      <c r="D13" s="18" t="s">
        <v>89</v>
      </c>
      <c r="E13" s="12"/>
      <c r="F13" s="12">
        <v>2126</v>
      </c>
      <c r="G13" s="10" t="s">
        <v>77</v>
      </c>
    </row>
    <row r="14" spans="1:7" ht="28.5">
      <c r="A14" s="9">
        <v>42705</v>
      </c>
      <c r="B14" s="10">
        <v>131</v>
      </c>
      <c r="C14" s="10" t="s">
        <v>88</v>
      </c>
      <c r="D14" s="11" t="s">
        <v>90</v>
      </c>
      <c r="E14" s="12"/>
      <c r="F14" s="12">
        <v>2874</v>
      </c>
      <c r="G14" s="10" t="s">
        <v>77</v>
      </c>
    </row>
    <row r="15" spans="1:7">
      <c r="A15" s="9">
        <v>42705</v>
      </c>
      <c r="B15" s="10">
        <v>132</v>
      </c>
      <c r="C15" s="10" t="s">
        <v>91</v>
      </c>
      <c r="D15" s="13" t="s">
        <v>92</v>
      </c>
      <c r="E15" s="12"/>
      <c r="F15" s="12">
        <v>4800</v>
      </c>
      <c r="G15" s="10" t="s">
        <v>74</v>
      </c>
    </row>
    <row r="16" spans="1:7">
      <c r="A16" s="9">
        <v>42705</v>
      </c>
      <c r="B16" s="10">
        <v>133</v>
      </c>
      <c r="C16" s="10" t="s">
        <v>93</v>
      </c>
      <c r="D16" s="13" t="s">
        <v>94</v>
      </c>
      <c r="E16" s="12"/>
      <c r="F16" s="12">
        <v>1400</v>
      </c>
      <c r="G16" s="10" t="s">
        <v>74</v>
      </c>
    </row>
    <row r="17" spans="1:7">
      <c r="A17" s="9">
        <v>42705</v>
      </c>
      <c r="B17" s="10">
        <v>134</v>
      </c>
      <c r="C17" s="10" t="s">
        <v>95</v>
      </c>
      <c r="D17" s="13" t="s">
        <v>96</v>
      </c>
      <c r="E17" s="12"/>
      <c r="F17" s="12">
        <v>5000</v>
      </c>
      <c r="G17" s="10" t="s">
        <v>68</v>
      </c>
    </row>
    <row r="18" spans="1:7">
      <c r="A18" s="9">
        <v>42705</v>
      </c>
      <c r="B18" s="10">
        <v>135</v>
      </c>
      <c r="C18" s="10" t="s">
        <v>97</v>
      </c>
      <c r="D18" s="13" t="s">
        <v>98</v>
      </c>
      <c r="E18" s="12"/>
      <c r="F18" s="12">
        <v>4200</v>
      </c>
      <c r="G18" s="10" t="s">
        <v>71</v>
      </c>
    </row>
    <row r="19" spans="1:7" ht="28.5">
      <c r="A19" s="9">
        <v>42705</v>
      </c>
      <c r="B19" s="10">
        <v>136</v>
      </c>
      <c r="C19" s="10" t="s">
        <v>97</v>
      </c>
      <c r="D19" s="13" t="s">
        <v>99</v>
      </c>
      <c r="E19" s="12"/>
      <c r="F19" s="12">
        <v>800</v>
      </c>
      <c r="G19" s="10" t="s">
        <v>71</v>
      </c>
    </row>
    <row r="20" spans="1:7" ht="28.5">
      <c r="A20" s="9">
        <v>42705</v>
      </c>
      <c r="B20" s="10">
        <v>137</v>
      </c>
      <c r="C20" s="10" t="s">
        <v>97</v>
      </c>
      <c r="D20" s="13" t="s">
        <v>100</v>
      </c>
      <c r="E20" s="12"/>
      <c r="F20" s="12">
        <v>3600</v>
      </c>
      <c r="G20" s="10" t="s">
        <v>71</v>
      </c>
    </row>
    <row r="21" spans="1:7" ht="28.5">
      <c r="A21" s="9">
        <v>42705</v>
      </c>
      <c r="B21" s="10">
        <v>138</v>
      </c>
      <c r="C21" s="10" t="s">
        <v>97</v>
      </c>
      <c r="D21" s="13" t="s">
        <v>101</v>
      </c>
      <c r="E21" s="12"/>
      <c r="F21" s="12">
        <v>5000</v>
      </c>
      <c r="G21" s="10" t="s">
        <v>71</v>
      </c>
    </row>
    <row r="22" spans="1:7" ht="28.5">
      <c r="A22" s="9">
        <v>42705</v>
      </c>
      <c r="B22" s="10">
        <v>139</v>
      </c>
      <c r="C22" s="10" t="s">
        <v>97</v>
      </c>
      <c r="D22" s="13" t="s">
        <v>102</v>
      </c>
      <c r="E22" s="12"/>
      <c r="F22" s="12">
        <v>1000</v>
      </c>
      <c r="G22" s="10" t="s">
        <v>71</v>
      </c>
    </row>
    <row r="23" spans="1:7" ht="28.5">
      <c r="A23" s="9">
        <v>42705</v>
      </c>
      <c r="B23" s="10">
        <v>140</v>
      </c>
      <c r="C23" s="10" t="s">
        <v>97</v>
      </c>
      <c r="D23" s="13" t="s">
        <v>103</v>
      </c>
      <c r="E23" s="12"/>
      <c r="F23" s="12">
        <v>5000</v>
      </c>
      <c r="G23" s="10" t="s">
        <v>71</v>
      </c>
    </row>
    <row r="24" spans="1:7" ht="28.5">
      <c r="A24" s="9">
        <v>42705</v>
      </c>
      <c r="B24" s="10">
        <v>141</v>
      </c>
      <c r="C24" s="10" t="s">
        <v>97</v>
      </c>
      <c r="D24" s="13" t="s">
        <v>104</v>
      </c>
      <c r="E24" s="12"/>
      <c r="F24" s="12">
        <v>5000</v>
      </c>
      <c r="G24" s="10" t="s">
        <v>71</v>
      </c>
    </row>
    <row r="25" spans="1:7">
      <c r="A25" s="9">
        <v>42705</v>
      </c>
      <c r="B25" s="10">
        <v>142</v>
      </c>
      <c r="C25" s="10" t="s">
        <v>97</v>
      </c>
      <c r="D25" s="13" t="s">
        <v>105</v>
      </c>
      <c r="E25" s="12"/>
      <c r="F25" s="12">
        <v>8681</v>
      </c>
      <c r="G25" s="10" t="s">
        <v>71</v>
      </c>
    </row>
    <row r="26" spans="1:7">
      <c r="A26" s="9">
        <v>42705</v>
      </c>
      <c r="B26" s="10">
        <v>143</v>
      </c>
      <c r="C26" s="10" t="s">
        <v>97</v>
      </c>
      <c r="D26" s="13" t="s">
        <v>106</v>
      </c>
      <c r="E26" s="12"/>
      <c r="F26" s="12">
        <v>3000</v>
      </c>
      <c r="G26" s="10" t="s">
        <v>71</v>
      </c>
    </row>
    <row r="27" spans="1:7" ht="28.5" customHeight="1">
      <c r="A27" s="9">
        <v>42705</v>
      </c>
      <c r="B27" s="10">
        <v>144</v>
      </c>
      <c r="C27" s="10" t="s">
        <v>97</v>
      </c>
      <c r="D27" s="11" t="s">
        <v>107</v>
      </c>
      <c r="E27" s="12"/>
      <c r="F27" s="12">
        <v>87400</v>
      </c>
      <c r="G27" s="10" t="s">
        <v>71</v>
      </c>
    </row>
    <row r="28" spans="1:7">
      <c r="A28" s="9">
        <v>42705</v>
      </c>
      <c r="B28" s="10">
        <v>145</v>
      </c>
      <c r="C28" s="10" t="s">
        <v>97</v>
      </c>
      <c r="D28" s="13" t="s">
        <v>108</v>
      </c>
      <c r="E28" s="12"/>
      <c r="F28" s="12">
        <v>4400</v>
      </c>
      <c r="G28" s="10" t="s">
        <v>71</v>
      </c>
    </row>
    <row r="29" spans="1:7" ht="28.5" customHeight="1">
      <c r="A29" s="9">
        <v>42705</v>
      </c>
      <c r="B29" s="10">
        <v>146</v>
      </c>
      <c r="C29" s="10" t="s">
        <v>109</v>
      </c>
      <c r="D29" s="13" t="s">
        <v>110</v>
      </c>
      <c r="E29" s="12"/>
      <c r="F29" s="12">
        <v>212</v>
      </c>
      <c r="G29" s="10" t="s">
        <v>82</v>
      </c>
    </row>
    <row r="30" spans="1:7" ht="28.5" customHeight="1">
      <c r="A30" s="9">
        <v>42705</v>
      </c>
      <c r="B30" s="10">
        <v>147</v>
      </c>
      <c r="C30" s="10" t="s">
        <v>109</v>
      </c>
      <c r="D30" s="13" t="s">
        <v>110</v>
      </c>
      <c r="E30" s="12"/>
      <c r="F30" s="12">
        <v>212</v>
      </c>
      <c r="G30" s="10" t="s">
        <v>82</v>
      </c>
    </row>
    <row r="31" spans="1:7">
      <c r="A31" s="9">
        <v>42705</v>
      </c>
      <c r="B31" s="10">
        <v>148</v>
      </c>
      <c r="C31" s="14" t="s">
        <v>86</v>
      </c>
      <c r="D31" s="21" t="s">
        <v>111</v>
      </c>
      <c r="E31" s="15"/>
      <c r="F31" s="15">
        <v>309</v>
      </c>
      <c r="G31" s="14" t="s">
        <v>74</v>
      </c>
    </row>
    <row r="32" spans="1:7">
      <c r="A32" s="9">
        <v>42709</v>
      </c>
      <c r="B32" s="10">
        <v>149</v>
      </c>
      <c r="C32" s="10" t="s">
        <v>97</v>
      </c>
      <c r="D32" s="11" t="s">
        <v>112</v>
      </c>
      <c r="E32" s="12"/>
      <c r="F32" s="12">
        <v>3850</v>
      </c>
      <c r="G32" s="10" t="s">
        <v>82</v>
      </c>
    </row>
    <row r="33" spans="1:8" ht="28.5">
      <c r="A33" s="9">
        <v>42709</v>
      </c>
      <c r="B33" s="10">
        <v>150</v>
      </c>
      <c r="C33" s="10" t="s">
        <v>83</v>
      </c>
      <c r="D33" s="13" t="s">
        <v>113</v>
      </c>
      <c r="E33" s="12"/>
      <c r="F33" s="12">
        <v>400</v>
      </c>
      <c r="G33" s="10" t="s">
        <v>82</v>
      </c>
    </row>
    <row r="34" spans="1:8">
      <c r="A34" s="9">
        <v>42709</v>
      </c>
      <c r="B34" s="10">
        <v>151</v>
      </c>
      <c r="C34" s="16" t="s">
        <v>97</v>
      </c>
      <c r="D34" s="27" t="s">
        <v>114</v>
      </c>
      <c r="E34" s="17">
        <v>8000</v>
      </c>
      <c r="F34" s="17"/>
      <c r="G34" s="25" t="s">
        <v>71</v>
      </c>
    </row>
    <row r="35" spans="1:8">
      <c r="A35" s="9">
        <v>42709</v>
      </c>
      <c r="B35" s="10">
        <v>152</v>
      </c>
      <c r="C35" s="10" t="s">
        <v>66</v>
      </c>
      <c r="D35" s="19" t="s">
        <v>115</v>
      </c>
      <c r="E35" s="12"/>
      <c r="F35" s="12">
        <v>473</v>
      </c>
      <c r="G35" s="10" t="s">
        <v>68</v>
      </c>
    </row>
    <row r="36" spans="1:8">
      <c r="A36" s="9">
        <v>42709</v>
      </c>
      <c r="B36" s="10">
        <v>153</v>
      </c>
      <c r="C36" s="10" t="s">
        <v>116</v>
      </c>
      <c r="D36" s="13" t="s">
        <v>117</v>
      </c>
      <c r="E36" s="12"/>
      <c r="F36" s="12">
        <v>1406</v>
      </c>
      <c r="G36" s="10" t="s">
        <v>82</v>
      </c>
    </row>
    <row r="37" spans="1:8" ht="28.5">
      <c r="A37" s="9">
        <v>42711</v>
      </c>
      <c r="B37" s="10">
        <v>154</v>
      </c>
      <c r="C37" s="10" t="s">
        <v>83</v>
      </c>
      <c r="D37" s="13" t="s">
        <v>118</v>
      </c>
      <c r="E37" s="12"/>
      <c r="F37" s="12">
        <v>2100</v>
      </c>
      <c r="G37" s="10" t="s">
        <v>71</v>
      </c>
    </row>
    <row r="38" spans="1:8" ht="48" customHeight="1">
      <c r="A38" s="9">
        <v>42711</v>
      </c>
      <c r="B38" s="10">
        <v>155</v>
      </c>
      <c r="C38" s="10" t="s">
        <v>83</v>
      </c>
      <c r="D38" s="18" t="s">
        <v>119</v>
      </c>
      <c r="E38" s="12"/>
      <c r="F38" s="12">
        <v>800</v>
      </c>
      <c r="G38" s="10" t="s">
        <v>71</v>
      </c>
    </row>
    <row r="39" spans="1:8" ht="19.5" customHeight="1">
      <c r="A39" s="9">
        <v>42711</v>
      </c>
      <c r="B39" s="10">
        <v>156</v>
      </c>
      <c r="C39" s="10" t="s">
        <v>120</v>
      </c>
      <c r="D39" s="13" t="s">
        <v>121</v>
      </c>
      <c r="E39" s="12"/>
      <c r="F39" s="12">
        <v>4928</v>
      </c>
      <c r="G39" s="10" t="s">
        <v>77</v>
      </c>
    </row>
    <row r="40" spans="1:8" ht="19.5" customHeight="1">
      <c r="A40" s="9">
        <v>42712</v>
      </c>
      <c r="B40" s="10">
        <v>157</v>
      </c>
      <c r="C40" s="10" t="s">
        <v>122</v>
      </c>
      <c r="D40" s="13" t="s">
        <v>123</v>
      </c>
      <c r="E40" s="12"/>
      <c r="F40" s="12">
        <v>6000</v>
      </c>
      <c r="G40" s="10" t="s">
        <v>74</v>
      </c>
    </row>
    <row r="41" spans="1:8" ht="19.5" customHeight="1">
      <c r="A41" s="9">
        <v>42712</v>
      </c>
      <c r="B41" s="10">
        <v>158</v>
      </c>
      <c r="C41" s="10" t="s">
        <v>122</v>
      </c>
      <c r="D41" s="13" t="s">
        <v>124</v>
      </c>
      <c r="E41" s="12"/>
      <c r="F41" s="12">
        <v>24000</v>
      </c>
      <c r="G41" s="10" t="s">
        <v>74</v>
      </c>
    </row>
    <row r="42" spans="1:8" ht="19.5" customHeight="1">
      <c r="A42" s="9">
        <v>42712</v>
      </c>
      <c r="B42" s="10">
        <v>159</v>
      </c>
      <c r="C42" s="10" t="s">
        <v>66</v>
      </c>
      <c r="D42" s="13" t="s">
        <v>125</v>
      </c>
      <c r="E42" s="12"/>
      <c r="F42" s="12">
        <v>180</v>
      </c>
      <c r="G42" s="10" t="s">
        <v>74</v>
      </c>
    </row>
    <row r="43" spans="1:8" ht="19.5" customHeight="1">
      <c r="A43" s="9">
        <v>42712</v>
      </c>
      <c r="B43" s="10">
        <v>160</v>
      </c>
      <c r="C43" s="10" t="s">
        <v>126</v>
      </c>
      <c r="D43" s="13" t="s">
        <v>127</v>
      </c>
      <c r="E43" s="12">
        <v>5000</v>
      </c>
      <c r="F43" s="12"/>
      <c r="G43" s="10" t="s">
        <v>68</v>
      </c>
    </row>
    <row r="44" spans="1:8" ht="19.5" customHeight="1">
      <c r="A44" s="9">
        <v>42712</v>
      </c>
      <c r="B44" s="10">
        <v>161</v>
      </c>
      <c r="C44" s="10" t="s">
        <v>128</v>
      </c>
      <c r="D44" s="13" t="s">
        <v>129</v>
      </c>
      <c r="E44" s="12"/>
      <c r="F44" s="12">
        <v>352</v>
      </c>
      <c r="G44" s="10" t="s">
        <v>77</v>
      </c>
    </row>
    <row r="45" spans="1:8" ht="19.5" customHeight="1">
      <c r="A45" s="9">
        <v>42712</v>
      </c>
      <c r="B45" s="10">
        <v>162</v>
      </c>
      <c r="C45" s="10" t="s">
        <v>83</v>
      </c>
      <c r="D45" s="13" t="s">
        <v>130</v>
      </c>
      <c r="E45" s="12"/>
      <c r="F45" s="12">
        <v>100</v>
      </c>
      <c r="G45" s="10" t="s">
        <v>71</v>
      </c>
    </row>
    <row r="46" spans="1:8" ht="19.5" customHeight="1">
      <c r="A46" s="9">
        <v>42713</v>
      </c>
      <c r="B46" s="10">
        <v>163</v>
      </c>
      <c r="C46" s="23" t="s">
        <v>131</v>
      </c>
      <c r="D46" s="28" t="s">
        <v>4</v>
      </c>
      <c r="E46" s="24">
        <v>79000</v>
      </c>
      <c r="F46" s="24"/>
      <c r="G46" s="23" t="s">
        <v>68</v>
      </c>
      <c r="H46" s="20"/>
    </row>
    <row r="47" spans="1:8" ht="19.5" customHeight="1">
      <c r="A47" s="9">
        <v>42713</v>
      </c>
      <c r="B47" s="10">
        <v>164</v>
      </c>
      <c r="C47" s="10" t="s">
        <v>66</v>
      </c>
      <c r="D47" s="13" t="s">
        <v>132</v>
      </c>
      <c r="E47" s="12"/>
      <c r="F47" s="12">
        <v>3180</v>
      </c>
      <c r="G47" s="10" t="s">
        <v>82</v>
      </c>
    </row>
    <row r="48" spans="1:8" ht="19.5" customHeight="1">
      <c r="A48" s="9">
        <v>42716</v>
      </c>
      <c r="B48" s="10">
        <v>165</v>
      </c>
      <c r="C48" s="10" t="s">
        <v>5</v>
      </c>
      <c r="D48" s="13" t="s">
        <v>133</v>
      </c>
      <c r="E48" s="12">
        <v>185500</v>
      </c>
      <c r="F48" s="12"/>
      <c r="G48" s="10" t="s">
        <v>68</v>
      </c>
    </row>
    <row r="49" spans="1:8" ht="19.5" customHeight="1">
      <c r="A49" s="9">
        <v>42716</v>
      </c>
      <c r="B49" s="10">
        <v>166</v>
      </c>
      <c r="C49" s="10" t="s">
        <v>66</v>
      </c>
      <c r="D49" s="11" t="s">
        <v>6</v>
      </c>
      <c r="E49" s="12"/>
      <c r="F49" s="12">
        <v>4965</v>
      </c>
      <c r="G49" s="23" t="s">
        <v>68</v>
      </c>
    </row>
    <row r="50" spans="1:8" ht="19.5" customHeight="1">
      <c r="A50" s="9">
        <v>42716</v>
      </c>
      <c r="B50" s="10">
        <v>167</v>
      </c>
      <c r="C50" s="10" t="s">
        <v>97</v>
      </c>
      <c r="D50" s="13" t="s">
        <v>134</v>
      </c>
      <c r="E50" s="12">
        <v>5000</v>
      </c>
      <c r="F50" s="12"/>
      <c r="G50" s="10" t="s">
        <v>71</v>
      </c>
      <c r="H50" s="20"/>
    </row>
    <row r="51" spans="1:8" ht="28.5">
      <c r="A51" s="9">
        <v>42716</v>
      </c>
      <c r="B51" s="10">
        <v>168</v>
      </c>
      <c r="C51" s="10" t="s">
        <v>97</v>
      </c>
      <c r="D51" s="13" t="s">
        <v>135</v>
      </c>
      <c r="E51" s="17"/>
      <c r="F51" s="17">
        <v>10000</v>
      </c>
      <c r="G51" s="10" t="s">
        <v>71</v>
      </c>
    </row>
    <row r="52" spans="1:8" ht="19.5" customHeight="1">
      <c r="A52" s="9">
        <v>42717</v>
      </c>
      <c r="B52" s="10">
        <v>169</v>
      </c>
      <c r="C52" s="10" t="s">
        <v>136</v>
      </c>
      <c r="D52" s="13" t="s">
        <v>137</v>
      </c>
      <c r="E52" s="12"/>
      <c r="F52" s="12">
        <v>7500</v>
      </c>
      <c r="G52" s="10" t="s">
        <v>71</v>
      </c>
    </row>
    <row r="53" spans="1:8" ht="19.5" customHeight="1">
      <c r="A53" s="9">
        <v>42717</v>
      </c>
      <c r="B53" s="10">
        <v>170</v>
      </c>
      <c r="C53" s="10" t="s">
        <v>136</v>
      </c>
      <c r="D53" s="13" t="s">
        <v>138</v>
      </c>
      <c r="E53" s="12"/>
      <c r="F53" s="12">
        <v>3560</v>
      </c>
      <c r="G53" s="10" t="s">
        <v>71</v>
      </c>
    </row>
    <row r="54" spans="1:8" ht="19.5" customHeight="1">
      <c r="A54" s="9">
        <v>42721</v>
      </c>
      <c r="B54" s="10">
        <v>171</v>
      </c>
      <c r="C54" s="10" t="s">
        <v>139</v>
      </c>
      <c r="D54" s="13" t="s">
        <v>140</v>
      </c>
      <c r="E54" s="12"/>
      <c r="F54" s="12">
        <v>3000</v>
      </c>
      <c r="G54" s="10" t="s">
        <v>77</v>
      </c>
    </row>
    <row r="55" spans="1:8" ht="19.5" customHeight="1">
      <c r="A55" s="9">
        <v>42721</v>
      </c>
      <c r="B55" s="10">
        <v>172</v>
      </c>
      <c r="C55" s="10" t="s">
        <v>141</v>
      </c>
      <c r="D55" s="13" t="s">
        <v>142</v>
      </c>
      <c r="E55" s="12"/>
      <c r="F55" s="12">
        <v>55200</v>
      </c>
      <c r="G55" s="10" t="s">
        <v>74</v>
      </c>
    </row>
    <row r="56" spans="1:8" ht="28.5">
      <c r="A56" s="9">
        <v>42721</v>
      </c>
      <c r="B56" s="10">
        <v>173</v>
      </c>
      <c r="C56" s="10" t="s">
        <v>83</v>
      </c>
      <c r="D56" s="13" t="s">
        <v>143</v>
      </c>
      <c r="E56" s="12"/>
      <c r="F56" s="12">
        <v>200</v>
      </c>
      <c r="G56" s="10" t="s">
        <v>71</v>
      </c>
    </row>
    <row r="57" spans="1:8" ht="20.25" customHeight="1">
      <c r="A57" s="9">
        <v>42721</v>
      </c>
      <c r="B57" s="10">
        <v>174</v>
      </c>
      <c r="C57" s="10" t="s">
        <v>144</v>
      </c>
      <c r="D57" s="13" t="s">
        <v>145</v>
      </c>
      <c r="E57" s="12"/>
      <c r="F57" s="12">
        <v>43200</v>
      </c>
      <c r="G57" s="10" t="s">
        <v>77</v>
      </c>
    </row>
    <row r="58" spans="1:8" ht="66" customHeight="1">
      <c r="A58" s="9">
        <v>42724</v>
      </c>
      <c r="B58" s="10">
        <v>175</v>
      </c>
      <c r="C58" s="10" t="s">
        <v>97</v>
      </c>
      <c r="D58" s="11" t="s">
        <v>7</v>
      </c>
      <c r="E58" s="12">
        <v>72400</v>
      </c>
      <c r="F58" s="12"/>
      <c r="G58" s="10" t="s">
        <v>71</v>
      </c>
    </row>
    <row r="59" spans="1:8">
      <c r="A59" s="9">
        <v>42724</v>
      </c>
      <c r="B59" s="10">
        <v>176</v>
      </c>
      <c r="C59" s="10" t="s">
        <v>97</v>
      </c>
      <c r="D59" s="29" t="s">
        <v>8</v>
      </c>
      <c r="E59" s="12"/>
      <c r="F59" s="12">
        <v>15000</v>
      </c>
      <c r="G59" s="10" t="s">
        <v>71</v>
      </c>
    </row>
    <row r="60" spans="1:8">
      <c r="A60" s="9">
        <v>42725</v>
      </c>
      <c r="B60" s="10">
        <v>177</v>
      </c>
      <c r="C60" s="10" t="s">
        <v>97</v>
      </c>
      <c r="D60" s="13" t="s">
        <v>146</v>
      </c>
      <c r="E60" s="12"/>
      <c r="F60" s="12">
        <v>400</v>
      </c>
      <c r="G60" s="10" t="s">
        <v>77</v>
      </c>
    </row>
    <row r="61" spans="1:8" ht="18.75" customHeight="1">
      <c r="A61" s="9">
        <v>42725</v>
      </c>
      <c r="B61" s="10">
        <v>178</v>
      </c>
      <c r="C61" s="10" t="s">
        <v>131</v>
      </c>
      <c r="D61" s="18" t="s">
        <v>9</v>
      </c>
      <c r="E61" s="12">
        <v>38000</v>
      </c>
      <c r="F61" s="12"/>
      <c r="G61" s="10" t="s">
        <v>68</v>
      </c>
    </row>
    <row r="62" spans="1:8" ht="18.75" customHeight="1">
      <c r="A62" s="9">
        <v>42727</v>
      </c>
      <c r="B62" s="10">
        <v>179</v>
      </c>
      <c r="C62" s="10" t="s">
        <v>66</v>
      </c>
      <c r="D62" s="74" t="s">
        <v>10</v>
      </c>
      <c r="E62" s="12"/>
      <c r="F62" s="12">
        <v>3302</v>
      </c>
      <c r="G62" s="10" t="s">
        <v>68</v>
      </c>
    </row>
    <row r="63" spans="1:8" ht="18.75" customHeight="1">
      <c r="A63" s="9">
        <v>42727</v>
      </c>
      <c r="B63" s="10">
        <v>180</v>
      </c>
      <c r="C63" s="10" t="s">
        <v>147</v>
      </c>
      <c r="D63" s="13" t="s">
        <v>148</v>
      </c>
      <c r="E63" s="12"/>
      <c r="F63" s="12">
        <v>2400</v>
      </c>
      <c r="G63" s="10" t="s">
        <v>71</v>
      </c>
    </row>
    <row r="64" spans="1:8" ht="18.75" customHeight="1">
      <c r="A64" s="9">
        <v>42727</v>
      </c>
      <c r="B64" s="10">
        <v>181</v>
      </c>
      <c r="C64" s="10" t="s">
        <v>147</v>
      </c>
      <c r="D64" s="13" t="s">
        <v>149</v>
      </c>
      <c r="E64" s="12"/>
      <c r="F64" s="12">
        <v>1924</v>
      </c>
      <c r="G64" s="10" t="s">
        <v>71</v>
      </c>
    </row>
    <row r="65" spans="1:7" ht="57">
      <c r="A65" s="9">
        <v>42727</v>
      </c>
      <c r="B65" s="10">
        <v>182</v>
      </c>
      <c r="C65" s="10" t="s">
        <v>131</v>
      </c>
      <c r="D65" s="31" t="s">
        <v>11</v>
      </c>
      <c r="E65" s="12"/>
      <c r="F65" s="12">
        <v>6000</v>
      </c>
      <c r="G65" s="10" t="s">
        <v>68</v>
      </c>
    </row>
    <row r="66" spans="1:7" ht="57">
      <c r="A66" s="9">
        <v>42727</v>
      </c>
      <c r="B66" s="10">
        <v>183</v>
      </c>
      <c r="C66" s="10" t="s">
        <v>97</v>
      </c>
      <c r="D66" s="31" t="s">
        <v>11</v>
      </c>
      <c r="E66" s="12">
        <v>3000</v>
      </c>
      <c r="F66" s="12"/>
      <c r="G66" s="10" t="s">
        <v>68</v>
      </c>
    </row>
    <row r="67" spans="1:7" ht="57">
      <c r="A67" s="9">
        <v>42727</v>
      </c>
      <c r="B67" s="10">
        <v>184</v>
      </c>
      <c r="C67" s="10" t="s">
        <v>97</v>
      </c>
      <c r="D67" s="31" t="s">
        <v>11</v>
      </c>
      <c r="E67" s="12">
        <v>3000</v>
      </c>
      <c r="F67" s="12"/>
      <c r="G67" s="10" t="s">
        <v>68</v>
      </c>
    </row>
    <row r="68" spans="1:7" ht="28.5" customHeight="1">
      <c r="A68" s="9">
        <v>42727</v>
      </c>
      <c r="B68" s="10">
        <v>185</v>
      </c>
      <c r="C68" s="10" t="s">
        <v>97</v>
      </c>
      <c r="D68" s="13" t="s">
        <v>150</v>
      </c>
      <c r="E68" s="12"/>
      <c r="F68" s="12">
        <v>10800</v>
      </c>
      <c r="G68" s="14" t="s">
        <v>71</v>
      </c>
    </row>
    <row r="69" spans="1:7" ht="28.5">
      <c r="A69" s="9">
        <v>42730</v>
      </c>
      <c r="B69" s="10">
        <v>186</v>
      </c>
      <c r="C69" s="10" t="s">
        <v>69</v>
      </c>
      <c r="D69" s="30" t="s">
        <v>12</v>
      </c>
      <c r="E69" s="12">
        <v>700000</v>
      </c>
      <c r="F69" s="12"/>
      <c r="G69" s="10" t="s">
        <v>77</v>
      </c>
    </row>
    <row r="70" spans="1:7">
      <c r="A70" s="9">
        <v>42730</v>
      </c>
      <c r="B70" s="10">
        <v>187</v>
      </c>
      <c r="C70" s="10" t="s">
        <v>69</v>
      </c>
      <c r="D70" s="13" t="s">
        <v>151</v>
      </c>
      <c r="E70" s="12"/>
      <c r="F70" s="12">
        <v>3000</v>
      </c>
      <c r="G70" s="14" t="s">
        <v>71</v>
      </c>
    </row>
    <row r="71" spans="1:7">
      <c r="A71" s="9">
        <v>42730</v>
      </c>
      <c r="B71" s="10">
        <v>188</v>
      </c>
      <c r="C71" s="10" t="s">
        <v>78</v>
      </c>
      <c r="D71" s="13" t="s">
        <v>152</v>
      </c>
      <c r="E71" s="12"/>
      <c r="F71" s="12">
        <v>7000</v>
      </c>
      <c r="G71" s="10" t="s">
        <v>29</v>
      </c>
    </row>
    <row r="72" spans="1:7">
      <c r="A72" s="9">
        <v>42730</v>
      </c>
      <c r="B72" s="10">
        <v>189</v>
      </c>
      <c r="C72" s="14" t="s">
        <v>95</v>
      </c>
      <c r="D72" s="21" t="s">
        <v>153</v>
      </c>
      <c r="E72" s="15"/>
      <c r="F72" s="15">
        <v>2500</v>
      </c>
      <c r="G72" s="14" t="s">
        <v>68</v>
      </c>
    </row>
    <row r="73" spans="1:7">
      <c r="A73" s="9">
        <v>42731</v>
      </c>
      <c r="B73" s="10">
        <v>190</v>
      </c>
      <c r="C73" s="10" t="s">
        <v>154</v>
      </c>
      <c r="D73" s="13" t="s">
        <v>155</v>
      </c>
      <c r="E73" s="12"/>
      <c r="F73" s="12">
        <v>13384</v>
      </c>
      <c r="G73" s="10" t="s">
        <v>77</v>
      </c>
    </row>
    <row r="74" spans="1:7">
      <c r="A74" s="9">
        <v>42731</v>
      </c>
      <c r="B74" s="10">
        <v>191</v>
      </c>
      <c r="C74" s="10" t="s">
        <v>156</v>
      </c>
      <c r="D74" s="13" t="s">
        <v>157</v>
      </c>
      <c r="E74" s="12"/>
      <c r="F74" s="12">
        <v>1500</v>
      </c>
      <c r="G74" s="10" t="s">
        <v>71</v>
      </c>
    </row>
    <row r="75" spans="1:7">
      <c r="A75" s="9">
        <v>42731</v>
      </c>
      <c r="B75" s="10">
        <v>192</v>
      </c>
      <c r="C75" s="10" t="s">
        <v>158</v>
      </c>
      <c r="D75" s="18" t="s">
        <v>13</v>
      </c>
      <c r="E75" s="12">
        <v>757</v>
      </c>
      <c r="F75" s="12"/>
      <c r="G75" s="14" t="s">
        <v>68</v>
      </c>
    </row>
    <row r="76" spans="1:7">
      <c r="A76" s="9">
        <v>42731</v>
      </c>
      <c r="B76" s="10">
        <v>193</v>
      </c>
      <c r="C76" s="10" t="s">
        <v>116</v>
      </c>
      <c r="D76" s="11" t="s">
        <v>159</v>
      </c>
      <c r="E76" s="12"/>
      <c r="F76" s="12">
        <v>539</v>
      </c>
      <c r="G76" s="10" t="s">
        <v>82</v>
      </c>
    </row>
    <row r="77" spans="1:7">
      <c r="A77" s="9">
        <v>42731</v>
      </c>
      <c r="B77" s="10">
        <v>194</v>
      </c>
      <c r="C77" s="10" t="s">
        <v>66</v>
      </c>
      <c r="D77" s="18" t="s">
        <v>160</v>
      </c>
      <c r="E77" s="12"/>
      <c r="F77" s="12">
        <v>3300</v>
      </c>
      <c r="G77" s="10" t="s">
        <v>74</v>
      </c>
    </row>
    <row r="78" spans="1:7">
      <c r="A78" s="9">
        <v>42731</v>
      </c>
      <c r="B78" s="10">
        <v>195</v>
      </c>
      <c r="C78" s="10" t="s">
        <v>122</v>
      </c>
      <c r="D78" s="18" t="s">
        <v>161</v>
      </c>
      <c r="E78" s="12"/>
      <c r="F78" s="12">
        <v>7000</v>
      </c>
      <c r="G78" s="10" t="s">
        <v>74</v>
      </c>
    </row>
    <row r="79" spans="1:7">
      <c r="A79" s="9">
        <v>42731</v>
      </c>
      <c r="B79" s="10">
        <v>196</v>
      </c>
      <c r="C79" s="16" t="s">
        <v>69</v>
      </c>
      <c r="D79" s="28" t="s">
        <v>162</v>
      </c>
      <c r="E79" s="17">
        <v>14040</v>
      </c>
      <c r="F79" s="17"/>
      <c r="G79" s="16" t="s">
        <v>77</v>
      </c>
    </row>
    <row r="80" spans="1:7">
      <c r="A80" s="9">
        <v>42731</v>
      </c>
      <c r="B80" s="10">
        <v>197</v>
      </c>
      <c r="C80" s="16" t="s">
        <v>69</v>
      </c>
      <c r="D80" s="13" t="s">
        <v>163</v>
      </c>
      <c r="E80" s="12"/>
      <c r="F80" s="12">
        <v>28080</v>
      </c>
      <c r="G80" s="16" t="s">
        <v>77</v>
      </c>
    </row>
    <row r="81" spans="1:7">
      <c r="A81" s="9">
        <v>42732</v>
      </c>
      <c r="B81" s="10">
        <v>198</v>
      </c>
      <c r="C81" s="10" t="s">
        <v>91</v>
      </c>
      <c r="D81" s="13" t="s">
        <v>164</v>
      </c>
      <c r="E81" s="12"/>
      <c r="F81" s="12">
        <v>6800</v>
      </c>
      <c r="G81" s="10" t="s">
        <v>74</v>
      </c>
    </row>
    <row r="82" spans="1:7">
      <c r="A82" s="9">
        <v>42732</v>
      </c>
      <c r="B82" s="10">
        <v>199</v>
      </c>
      <c r="C82" s="10" t="s">
        <v>93</v>
      </c>
      <c r="D82" s="13" t="s">
        <v>165</v>
      </c>
      <c r="E82" s="12"/>
      <c r="F82" s="12">
        <v>5000</v>
      </c>
      <c r="G82" s="10" t="s">
        <v>74</v>
      </c>
    </row>
    <row r="83" spans="1:7">
      <c r="A83" s="9">
        <v>42732</v>
      </c>
      <c r="B83" s="10">
        <v>200</v>
      </c>
      <c r="C83" s="10" t="s">
        <v>166</v>
      </c>
      <c r="D83" s="13" t="s">
        <v>167</v>
      </c>
      <c r="E83" s="12"/>
      <c r="F83" s="12">
        <v>2400</v>
      </c>
      <c r="G83" s="10" t="s">
        <v>74</v>
      </c>
    </row>
    <row r="84" spans="1:7">
      <c r="A84" s="9">
        <v>42732</v>
      </c>
      <c r="B84" s="10">
        <v>201</v>
      </c>
      <c r="C84" s="10" t="s">
        <v>166</v>
      </c>
      <c r="D84" s="13" t="s">
        <v>168</v>
      </c>
      <c r="E84" s="12"/>
      <c r="F84" s="12">
        <v>2400</v>
      </c>
      <c r="G84" s="10" t="s">
        <v>74</v>
      </c>
    </row>
    <row r="85" spans="1:7">
      <c r="A85" s="9">
        <v>42738</v>
      </c>
      <c r="B85" s="10">
        <v>202</v>
      </c>
      <c r="C85" s="14" t="s">
        <v>86</v>
      </c>
      <c r="D85" s="21" t="s">
        <v>169</v>
      </c>
      <c r="E85" s="15"/>
      <c r="F85" s="15">
        <v>804</v>
      </c>
      <c r="G85" s="14" t="s">
        <v>74</v>
      </c>
    </row>
    <row r="86" spans="1:7">
      <c r="A86" s="9">
        <v>42739</v>
      </c>
      <c r="B86" s="10">
        <v>203</v>
      </c>
      <c r="C86" s="10" t="s">
        <v>97</v>
      </c>
      <c r="D86" s="11" t="s">
        <v>170</v>
      </c>
      <c r="E86" s="12"/>
      <c r="F86" s="12">
        <v>3815</v>
      </c>
      <c r="G86" s="10" t="s">
        <v>82</v>
      </c>
    </row>
    <row r="87" spans="1:7">
      <c r="A87" s="9">
        <v>42739</v>
      </c>
      <c r="B87" s="10">
        <v>204</v>
      </c>
      <c r="C87" s="10" t="s">
        <v>171</v>
      </c>
      <c r="D87" s="13" t="s">
        <v>172</v>
      </c>
      <c r="E87" s="12"/>
      <c r="F87" s="12">
        <v>2300</v>
      </c>
      <c r="G87" s="10" t="s">
        <v>71</v>
      </c>
    </row>
    <row r="88" spans="1:7">
      <c r="A88" s="9">
        <v>42739</v>
      </c>
      <c r="B88" s="10">
        <v>205</v>
      </c>
      <c r="C88" s="10" t="s">
        <v>97</v>
      </c>
      <c r="D88" s="13" t="s">
        <v>173</v>
      </c>
      <c r="E88" s="12"/>
      <c r="F88" s="12">
        <v>2590</v>
      </c>
      <c r="G88" s="10" t="s">
        <v>77</v>
      </c>
    </row>
    <row r="89" spans="1:7">
      <c r="A89" s="9">
        <v>42741</v>
      </c>
      <c r="B89" s="10">
        <v>206</v>
      </c>
      <c r="C89" s="10" t="s">
        <v>131</v>
      </c>
      <c r="D89" s="18" t="s">
        <v>14</v>
      </c>
      <c r="E89" s="12">
        <v>10000</v>
      </c>
      <c r="F89" s="12"/>
      <c r="G89" s="10" t="s">
        <v>68</v>
      </c>
    </row>
    <row r="90" spans="1:7" ht="42.75">
      <c r="A90" s="9">
        <v>42741</v>
      </c>
      <c r="B90" s="10">
        <v>207</v>
      </c>
      <c r="C90" s="10" t="s">
        <v>131</v>
      </c>
      <c r="D90" s="31" t="s">
        <v>15</v>
      </c>
      <c r="E90" s="12"/>
      <c r="F90" s="12">
        <v>5000</v>
      </c>
      <c r="G90" s="10" t="s">
        <v>68</v>
      </c>
    </row>
    <row r="91" spans="1:7" ht="42.75">
      <c r="A91" s="9">
        <v>42741</v>
      </c>
      <c r="B91" s="10">
        <v>208</v>
      </c>
      <c r="C91" s="10" t="s">
        <v>97</v>
      </c>
      <c r="D91" s="31" t="s">
        <v>15</v>
      </c>
      <c r="E91" s="12">
        <v>2500</v>
      </c>
      <c r="F91" s="12"/>
      <c r="G91" s="10" t="s">
        <v>68</v>
      </c>
    </row>
    <row r="92" spans="1:7" ht="42.75">
      <c r="A92" s="9">
        <v>42741</v>
      </c>
      <c r="B92" s="10">
        <v>209</v>
      </c>
      <c r="C92" s="14" t="s">
        <v>97</v>
      </c>
      <c r="D92" s="32" t="s">
        <v>15</v>
      </c>
      <c r="E92" s="15">
        <v>2500</v>
      </c>
      <c r="F92" s="15"/>
      <c r="G92" s="14" t="s">
        <v>68</v>
      </c>
    </row>
    <row r="93" spans="1:7">
      <c r="A93" s="9">
        <v>42741</v>
      </c>
      <c r="B93" s="10">
        <v>210</v>
      </c>
      <c r="C93" s="14" t="s">
        <v>97</v>
      </c>
      <c r="D93" s="13" t="s">
        <v>174</v>
      </c>
      <c r="E93" s="12"/>
      <c r="F93" s="12">
        <v>2800</v>
      </c>
      <c r="G93" s="10" t="s">
        <v>71</v>
      </c>
    </row>
    <row r="94" spans="1:7">
      <c r="A94" s="9">
        <v>42741</v>
      </c>
      <c r="B94" s="10">
        <v>211</v>
      </c>
      <c r="C94" s="14" t="s">
        <v>97</v>
      </c>
      <c r="D94" s="13" t="s">
        <v>175</v>
      </c>
      <c r="E94" s="12"/>
      <c r="F94" s="12">
        <v>3000</v>
      </c>
      <c r="G94" s="10" t="s">
        <v>71</v>
      </c>
    </row>
    <row r="95" spans="1:7">
      <c r="A95" s="9">
        <v>42741</v>
      </c>
      <c r="B95" s="10">
        <v>212</v>
      </c>
      <c r="C95" s="14" t="s">
        <v>97</v>
      </c>
      <c r="D95" s="13" t="s">
        <v>176</v>
      </c>
      <c r="E95" s="12"/>
      <c r="F95" s="12">
        <v>8100</v>
      </c>
      <c r="G95" s="10" t="s">
        <v>71</v>
      </c>
    </row>
    <row r="96" spans="1:7">
      <c r="A96" s="9">
        <v>42741</v>
      </c>
      <c r="B96" s="10">
        <v>213</v>
      </c>
      <c r="C96" s="14" t="s">
        <v>97</v>
      </c>
      <c r="D96" s="13" t="s">
        <v>177</v>
      </c>
      <c r="E96" s="12"/>
      <c r="F96" s="12">
        <v>9000</v>
      </c>
      <c r="G96" s="10" t="s">
        <v>71</v>
      </c>
    </row>
    <row r="97" spans="1:7">
      <c r="A97" s="9">
        <v>42741</v>
      </c>
      <c r="B97" s="10">
        <v>214</v>
      </c>
      <c r="C97" s="14" t="s">
        <v>97</v>
      </c>
      <c r="D97" s="13" t="s">
        <v>178</v>
      </c>
      <c r="E97" s="12"/>
      <c r="F97" s="12">
        <v>1000</v>
      </c>
      <c r="G97" s="10" t="s">
        <v>71</v>
      </c>
    </row>
    <row r="98" spans="1:7">
      <c r="A98" s="9">
        <v>42741</v>
      </c>
      <c r="B98" s="10">
        <v>215</v>
      </c>
      <c r="C98" s="14" t="s">
        <v>97</v>
      </c>
      <c r="D98" s="21" t="s">
        <v>179</v>
      </c>
      <c r="E98" s="15"/>
      <c r="F98" s="15">
        <v>14700</v>
      </c>
      <c r="G98" s="14" t="s">
        <v>71</v>
      </c>
    </row>
    <row r="99" spans="1:7">
      <c r="A99" s="9">
        <v>42741</v>
      </c>
      <c r="B99" s="10">
        <v>216</v>
      </c>
      <c r="C99" s="14" t="s">
        <v>97</v>
      </c>
      <c r="D99" s="13" t="s">
        <v>180</v>
      </c>
      <c r="E99" s="12"/>
      <c r="F99" s="12">
        <v>7600</v>
      </c>
      <c r="G99" s="14" t="s">
        <v>71</v>
      </c>
    </row>
    <row r="100" spans="1:7">
      <c r="A100" s="9">
        <v>42741</v>
      </c>
      <c r="B100" s="10">
        <v>217</v>
      </c>
      <c r="C100" s="14" t="s">
        <v>97</v>
      </c>
      <c r="D100" s="13" t="s">
        <v>181</v>
      </c>
      <c r="E100" s="12"/>
      <c r="F100" s="12">
        <v>11670</v>
      </c>
      <c r="G100" s="14" t="s">
        <v>71</v>
      </c>
    </row>
    <row r="101" spans="1:7">
      <c r="A101" s="9">
        <v>42741</v>
      </c>
      <c r="B101" s="10">
        <v>218</v>
      </c>
      <c r="C101" s="14" t="s">
        <v>97</v>
      </c>
      <c r="D101" s="13" t="s">
        <v>182</v>
      </c>
      <c r="E101" s="12"/>
      <c r="F101" s="12">
        <v>10490</v>
      </c>
      <c r="G101" s="14" t="s">
        <v>71</v>
      </c>
    </row>
    <row r="102" spans="1:7" ht="28.5">
      <c r="A102" s="9">
        <v>42741</v>
      </c>
      <c r="B102" s="10">
        <v>219</v>
      </c>
      <c r="C102" s="14" t="s">
        <v>97</v>
      </c>
      <c r="D102" s="13" t="s">
        <v>183</v>
      </c>
      <c r="E102" s="12"/>
      <c r="F102" s="12">
        <v>1240</v>
      </c>
      <c r="G102" s="14" t="s">
        <v>71</v>
      </c>
    </row>
    <row r="103" spans="1:7">
      <c r="A103" s="9">
        <v>42741</v>
      </c>
      <c r="B103" s="10">
        <v>220</v>
      </c>
      <c r="C103" s="10" t="s">
        <v>156</v>
      </c>
      <c r="D103" s="11" t="s">
        <v>16</v>
      </c>
      <c r="E103" s="15"/>
      <c r="F103" s="15">
        <v>100000</v>
      </c>
      <c r="G103" s="14" t="s">
        <v>71</v>
      </c>
    </row>
    <row r="104" spans="1:7">
      <c r="A104" s="9">
        <v>42741</v>
      </c>
      <c r="B104" s="10">
        <v>221</v>
      </c>
      <c r="C104" s="10" t="s">
        <v>69</v>
      </c>
      <c r="D104" s="29" t="s">
        <v>17</v>
      </c>
      <c r="E104" s="12">
        <v>100000</v>
      </c>
      <c r="F104" s="12"/>
      <c r="G104" s="14" t="s">
        <v>71</v>
      </c>
    </row>
    <row r="105" spans="1:7" ht="28.5">
      <c r="A105" s="9">
        <v>42741</v>
      </c>
      <c r="B105" s="10">
        <v>222</v>
      </c>
      <c r="C105" s="10" t="s">
        <v>156</v>
      </c>
      <c r="D105" s="13" t="s">
        <v>184</v>
      </c>
      <c r="E105" s="12"/>
      <c r="F105" s="12">
        <v>66</v>
      </c>
      <c r="G105" s="14" t="s">
        <v>71</v>
      </c>
    </row>
    <row r="106" spans="1:7" ht="47.25" customHeight="1">
      <c r="A106" s="9">
        <v>42741</v>
      </c>
      <c r="B106" s="10">
        <v>223</v>
      </c>
      <c r="C106" s="10" t="s">
        <v>156</v>
      </c>
      <c r="D106" s="13" t="s">
        <v>185</v>
      </c>
      <c r="E106" s="12"/>
      <c r="F106" s="12">
        <v>122</v>
      </c>
      <c r="G106" s="14" t="s">
        <v>71</v>
      </c>
    </row>
    <row r="107" spans="1:7">
      <c r="A107" s="9">
        <v>42741</v>
      </c>
      <c r="B107" s="10">
        <v>224</v>
      </c>
      <c r="C107" s="10" t="s">
        <v>18</v>
      </c>
      <c r="D107" s="13" t="s">
        <v>186</v>
      </c>
      <c r="E107" s="12"/>
      <c r="F107" s="12">
        <v>7275</v>
      </c>
      <c r="G107" s="14" t="s">
        <v>71</v>
      </c>
    </row>
    <row r="108" spans="1:7">
      <c r="A108" s="9">
        <v>42741</v>
      </c>
      <c r="B108" s="10">
        <v>225</v>
      </c>
      <c r="C108" s="10" t="s">
        <v>18</v>
      </c>
      <c r="D108" s="13" t="s">
        <v>187</v>
      </c>
      <c r="E108" s="12"/>
      <c r="F108" s="12">
        <v>301</v>
      </c>
      <c r="G108" s="14" t="s">
        <v>71</v>
      </c>
    </row>
    <row r="109" spans="1:7">
      <c r="A109" s="9">
        <v>42741</v>
      </c>
      <c r="B109" s="10">
        <v>226</v>
      </c>
      <c r="C109" s="10" t="s">
        <v>18</v>
      </c>
      <c r="D109" s="13" t="s">
        <v>188</v>
      </c>
      <c r="E109" s="12"/>
      <c r="F109" s="12">
        <v>3130</v>
      </c>
      <c r="G109" s="14" t="s">
        <v>71</v>
      </c>
    </row>
    <row r="110" spans="1:7">
      <c r="A110" s="9">
        <v>42741</v>
      </c>
      <c r="B110" s="10">
        <v>227</v>
      </c>
      <c r="C110" s="10" t="s">
        <v>156</v>
      </c>
      <c r="D110" s="19" t="s">
        <v>189</v>
      </c>
      <c r="E110" s="12"/>
      <c r="F110" s="12">
        <v>1700</v>
      </c>
      <c r="G110" s="10" t="s">
        <v>71</v>
      </c>
    </row>
    <row r="111" spans="1:7">
      <c r="A111" s="9">
        <v>42741</v>
      </c>
      <c r="B111" s="10">
        <v>228</v>
      </c>
      <c r="C111" s="10" t="s">
        <v>156</v>
      </c>
      <c r="D111" s="13" t="s">
        <v>190</v>
      </c>
      <c r="E111" s="12"/>
      <c r="F111" s="12">
        <v>860</v>
      </c>
      <c r="G111" s="10" t="s">
        <v>71</v>
      </c>
    </row>
    <row r="112" spans="1:7">
      <c r="A112" s="9">
        <v>42741</v>
      </c>
      <c r="B112" s="10">
        <v>229</v>
      </c>
      <c r="C112" s="10" t="s">
        <v>156</v>
      </c>
      <c r="D112" s="13" t="s">
        <v>191</v>
      </c>
      <c r="E112" s="12"/>
      <c r="F112" s="12">
        <v>10080</v>
      </c>
      <c r="G112" s="10" t="s">
        <v>71</v>
      </c>
    </row>
    <row r="113" spans="1:7">
      <c r="A113" s="9">
        <v>42741</v>
      </c>
      <c r="B113" s="10">
        <v>230</v>
      </c>
      <c r="C113" s="10" t="s">
        <v>156</v>
      </c>
      <c r="D113" s="13" t="s">
        <v>192</v>
      </c>
      <c r="E113" s="12"/>
      <c r="F113" s="12">
        <v>1073</v>
      </c>
      <c r="G113" s="10" t="s">
        <v>71</v>
      </c>
    </row>
    <row r="114" spans="1:7">
      <c r="A114" s="9">
        <v>42741</v>
      </c>
      <c r="B114" s="10">
        <v>231</v>
      </c>
      <c r="C114" s="10" t="s">
        <v>83</v>
      </c>
      <c r="D114" s="13" t="s">
        <v>193</v>
      </c>
      <c r="E114" s="12"/>
      <c r="F114" s="12">
        <v>600</v>
      </c>
      <c r="G114" s="10" t="s">
        <v>77</v>
      </c>
    </row>
    <row r="115" spans="1:7">
      <c r="A115" s="9">
        <v>42741</v>
      </c>
      <c r="B115" s="10">
        <v>232</v>
      </c>
      <c r="C115" s="10" t="s">
        <v>83</v>
      </c>
      <c r="D115" s="13" t="s">
        <v>194</v>
      </c>
      <c r="E115" s="12"/>
      <c r="F115" s="12">
        <v>2500</v>
      </c>
      <c r="G115" s="10" t="s">
        <v>77</v>
      </c>
    </row>
    <row r="116" spans="1:7">
      <c r="A116" s="9">
        <v>42741</v>
      </c>
      <c r="B116" s="10">
        <v>233</v>
      </c>
      <c r="C116" s="10" t="s">
        <v>97</v>
      </c>
      <c r="D116" s="13" t="s">
        <v>195</v>
      </c>
      <c r="E116" s="12"/>
      <c r="F116" s="12">
        <v>25998</v>
      </c>
      <c r="G116" s="10" t="s">
        <v>74</v>
      </c>
    </row>
    <row r="117" spans="1:7">
      <c r="A117" s="9">
        <v>42741</v>
      </c>
      <c r="B117" s="10">
        <v>234</v>
      </c>
      <c r="C117" s="10" t="s">
        <v>86</v>
      </c>
      <c r="D117" s="13" t="s">
        <v>196</v>
      </c>
      <c r="E117" s="12"/>
      <c r="F117" s="12">
        <v>450</v>
      </c>
      <c r="G117" s="10" t="s">
        <v>74</v>
      </c>
    </row>
    <row r="118" spans="1:7" ht="28.5">
      <c r="A118" s="9">
        <v>42745</v>
      </c>
      <c r="B118" s="10">
        <v>235</v>
      </c>
      <c r="C118" s="10" t="s">
        <v>97</v>
      </c>
      <c r="D118" s="13" t="s">
        <v>197</v>
      </c>
      <c r="E118" s="12"/>
      <c r="F118" s="12">
        <v>6000</v>
      </c>
      <c r="G118" s="10" t="s">
        <v>82</v>
      </c>
    </row>
    <row r="119" spans="1:7">
      <c r="A119" s="9">
        <v>42745</v>
      </c>
      <c r="B119" s="10">
        <v>236</v>
      </c>
      <c r="C119" s="10" t="s">
        <v>116</v>
      </c>
      <c r="D119" s="13" t="s">
        <v>198</v>
      </c>
      <c r="E119" s="12"/>
      <c r="F119" s="12">
        <v>2432</v>
      </c>
      <c r="G119" s="10" t="s">
        <v>82</v>
      </c>
    </row>
    <row r="120" spans="1:7">
      <c r="A120" s="9">
        <v>42745</v>
      </c>
      <c r="B120" s="10">
        <v>237</v>
      </c>
      <c r="C120" s="10" t="s">
        <v>97</v>
      </c>
      <c r="D120" s="13" t="s">
        <v>199</v>
      </c>
      <c r="E120" s="12"/>
      <c r="F120" s="12">
        <v>10000</v>
      </c>
      <c r="G120" s="10" t="s">
        <v>77</v>
      </c>
    </row>
    <row r="121" spans="1:7" ht="18.75" customHeight="1">
      <c r="A121" s="9">
        <v>42747</v>
      </c>
      <c r="B121" s="10">
        <v>238</v>
      </c>
      <c r="C121" s="10" t="s">
        <v>83</v>
      </c>
      <c r="D121" s="13" t="s">
        <v>200</v>
      </c>
      <c r="E121" s="12"/>
      <c r="F121" s="12">
        <v>200</v>
      </c>
      <c r="G121" s="10" t="s">
        <v>82</v>
      </c>
    </row>
    <row r="122" spans="1:7">
      <c r="A122" s="9">
        <v>42751</v>
      </c>
      <c r="B122" s="10">
        <v>239</v>
      </c>
      <c r="C122" s="10" t="s">
        <v>97</v>
      </c>
      <c r="D122" s="18" t="s">
        <v>201</v>
      </c>
      <c r="E122" s="12"/>
      <c r="F122" s="12">
        <v>10000</v>
      </c>
      <c r="G122" s="10" t="s">
        <v>74</v>
      </c>
    </row>
    <row r="123" spans="1:7" ht="28.5" customHeight="1">
      <c r="A123" s="9">
        <v>42751</v>
      </c>
      <c r="B123" s="10">
        <v>240</v>
      </c>
      <c r="C123" s="10" t="s">
        <v>128</v>
      </c>
      <c r="D123" s="13" t="s">
        <v>202</v>
      </c>
      <c r="E123" s="12"/>
      <c r="F123" s="12">
        <v>1800</v>
      </c>
      <c r="G123" s="10" t="s">
        <v>77</v>
      </c>
    </row>
    <row r="124" spans="1:7" ht="28.5">
      <c r="A124" s="9">
        <v>42751</v>
      </c>
      <c r="B124" s="10">
        <v>241</v>
      </c>
      <c r="C124" s="10" t="s">
        <v>69</v>
      </c>
      <c r="D124" s="75" t="s">
        <v>19</v>
      </c>
      <c r="E124" s="12">
        <v>4275</v>
      </c>
      <c r="F124" s="12"/>
      <c r="G124" s="10" t="s">
        <v>77</v>
      </c>
    </row>
    <row r="125" spans="1:7">
      <c r="A125" s="9">
        <v>42751</v>
      </c>
      <c r="B125" s="10">
        <v>242</v>
      </c>
      <c r="C125" s="10" t="s">
        <v>97</v>
      </c>
      <c r="D125" s="11" t="s">
        <v>203</v>
      </c>
      <c r="E125" s="12">
        <v>4000</v>
      </c>
      <c r="F125" s="12"/>
      <c r="G125" s="10" t="s">
        <v>74</v>
      </c>
    </row>
    <row r="126" spans="1:7">
      <c r="A126" s="9">
        <v>42751</v>
      </c>
      <c r="B126" s="10">
        <v>243</v>
      </c>
      <c r="C126" s="10" t="s">
        <v>204</v>
      </c>
      <c r="D126" s="13" t="s">
        <v>205</v>
      </c>
      <c r="E126" s="12"/>
      <c r="F126" s="12">
        <v>21500</v>
      </c>
      <c r="G126" s="10" t="s">
        <v>77</v>
      </c>
    </row>
    <row r="127" spans="1:7">
      <c r="A127" s="9">
        <v>42751</v>
      </c>
      <c r="B127" s="10">
        <v>244</v>
      </c>
      <c r="C127" s="10" t="s">
        <v>139</v>
      </c>
      <c r="D127" s="13" t="s">
        <v>206</v>
      </c>
      <c r="E127" s="12"/>
      <c r="F127" s="12">
        <v>2000</v>
      </c>
      <c r="G127" s="10" t="s">
        <v>77</v>
      </c>
    </row>
    <row r="128" spans="1:7" ht="28.5">
      <c r="A128" s="9">
        <v>42751</v>
      </c>
      <c r="B128" s="10">
        <v>245</v>
      </c>
      <c r="C128" s="10" t="s">
        <v>207</v>
      </c>
      <c r="D128" s="11" t="s">
        <v>208</v>
      </c>
      <c r="E128" s="12"/>
      <c r="F128" s="12">
        <v>760</v>
      </c>
      <c r="G128" s="10" t="s">
        <v>77</v>
      </c>
    </row>
    <row r="129" spans="1:7" ht="28.5" customHeight="1">
      <c r="A129" s="9">
        <v>42751</v>
      </c>
      <c r="B129" s="10">
        <v>246</v>
      </c>
      <c r="C129" s="10" t="s">
        <v>97</v>
      </c>
      <c r="D129" s="13" t="s">
        <v>209</v>
      </c>
      <c r="E129" s="12"/>
      <c r="F129" s="12">
        <v>18900</v>
      </c>
      <c r="G129" s="10" t="s">
        <v>68</v>
      </c>
    </row>
    <row r="130" spans="1:7" ht="28.5" customHeight="1">
      <c r="A130" s="9">
        <v>42751</v>
      </c>
      <c r="B130" s="10">
        <v>247</v>
      </c>
      <c r="C130" s="10" t="s">
        <v>97</v>
      </c>
      <c r="D130" s="29" t="s">
        <v>210</v>
      </c>
      <c r="E130" s="12"/>
      <c r="F130" s="12">
        <v>7500</v>
      </c>
      <c r="G130" s="10" t="s">
        <v>68</v>
      </c>
    </row>
    <row r="131" spans="1:7">
      <c r="A131" s="9">
        <v>42751</v>
      </c>
      <c r="B131" s="10">
        <v>248</v>
      </c>
      <c r="C131" s="10" t="s">
        <v>97</v>
      </c>
      <c r="D131" s="13" t="s">
        <v>211</v>
      </c>
      <c r="E131" s="12"/>
      <c r="F131" s="12">
        <v>30000</v>
      </c>
      <c r="G131" s="10" t="s">
        <v>68</v>
      </c>
    </row>
    <row r="132" spans="1:7">
      <c r="A132" s="9">
        <v>42751</v>
      </c>
      <c r="B132" s="10">
        <v>249</v>
      </c>
      <c r="C132" s="10" t="s">
        <v>212</v>
      </c>
      <c r="D132" s="29" t="s">
        <v>20</v>
      </c>
      <c r="E132" s="17"/>
      <c r="F132" s="17">
        <v>2565</v>
      </c>
      <c r="G132" s="10" t="s">
        <v>213</v>
      </c>
    </row>
    <row r="133" spans="1:7">
      <c r="A133" s="9">
        <v>42752</v>
      </c>
      <c r="B133" s="10">
        <v>250</v>
      </c>
      <c r="C133" s="10" t="s">
        <v>97</v>
      </c>
      <c r="D133" s="11" t="s">
        <v>21</v>
      </c>
      <c r="E133" s="12">
        <v>10000</v>
      </c>
      <c r="F133" s="12"/>
      <c r="G133" s="10" t="s">
        <v>71</v>
      </c>
    </row>
    <row r="134" spans="1:7" ht="28.5">
      <c r="A134" s="9">
        <v>42752</v>
      </c>
      <c r="B134" s="10">
        <v>251</v>
      </c>
      <c r="C134" s="10" t="s">
        <v>97</v>
      </c>
      <c r="D134" s="29" t="s">
        <v>22</v>
      </c>
      <c r="E134" s="12">
        <v>128614</v>
      </c>
      <c r="F134" s="12"/>
      <c r="G134" s="10" t="s">
        <v>82</v>
      </c>
    </row>
    <row r="135" spans="1:7">
      <c r="A135" s="9">
        <v>42752</v>
      </c>
      <c r="B135" s="10">
        <v>252</v>
      </c>
      <c r="C135" s="10" t="s">
        <v>66</v>
      </c>
      <c r="D135" s="18" t="s">
        <v>214</v>
      </c>
      <c r="E135" s="12"/>
      <c r="F135" s="12">
        <v>445</v>
      </c>
      <c r="G135" s="10" t="s">
        <v>82</v>
      </c>
    </row>
    <row r="136" spans="1:7">
      <c r="A136" s="9">
        <v>42752</v>
      </c>
      <c r="B136" s="10">
        <v>253</v>
      </c>
      <c r="C136" s="10" t="s">
        <v>66</v>
      </c>
      <c r="D136" s="13" t="s">
        <v>215</v>
      </c>
      <c r="E136" s="12"/>
      <c r="F136" s="12">
        <v>252</v>
      </c>
      <c r="G136" s="10" t="s">
        <v>82</v>
      </c>
    </row>
    <row r="137" spans="1:7">
      <c r="A137" s="9">
        <v>42752</v>
      </c>
      <c r="B137" s="10">
        <v>254</v>
      </c>
      <c r="C137" s="10" t="s">
        <v>147</v>
      </c>
      <c r="D137" s="13" t="s">
        <v>216</v>
      </c>
      <c r="E137" s="12"/>
      <c r="F137" s="12">
        <v>2065</v>
      </c>
      <c r="G137" s="10" t="s">
        <v>71</v>
      </c>
    </row>
    <row r="138" spans="1:7">
      <c r="A138" s="9">
        <v>42752</v>
      </c>
      <c r="B138" s="10">
        <v>255</v>
      </c>
      <c r="C138" s="10" t="s">
        <v>147</v>
      </c>
      <c r="D138" s="13" t="s">
        <v>217</v>
      </c>
      <c r="E138" s="12"/>
      <c r="F138" s="12">
        <v>1800</v>
      </c>
      <c r="G138" s="10" t="s">
        <v>71</v>
      </c>
    </row>
    <row r="139" spans="1:7">
      <c r="A139" s="9">
        <v>42752</v>
      </c>
      <c r="B139" s="10">
        <v>256</v>
      </c>
      <c r="C139" s="10" t="s">
        <v>23</v>
      </c>
      <c r="D139" s="13" t="s">
        <v>218</v>
      </c>
      <c r="E139" s="12"/>
      <c r="F139" s="12">
        <v>650</v>
      </c>
      <c r="G139" s="10" t="s">
        <v>71</v>
      </c>
    </row>
    <row r="140" spans="1:7">
      <c r="A140" s="9">
        <v>42752</v>
      </c>
      <c r="B140" s="10">
        <v>257</v>
      </c>
      <c r="C140" s="10" t="s">
        <v>23</v>
      </c>
      <c r="D140" s="13" t="s">
        <v>219</v>
      </c>
      <c r="E140" s="12"/>
      <c r="F140" s="12">
        <v>1200</v>
      </c>
      <c r="G140" s="10" t="s">
        <v>71</v>
      </c>
    </row>
    <row r="141" spans="1:7">
      <c r="A141" s="9">
        <v>42752</v>
      </c>
      <c r="B141" s="10">
        <v>258</v>
      </c>
      <c r="C141" s="10" t="s">
        <v>220</v>
      </c>
      <c r="D141" s="13" t="s">
        <v>221</v>
      </c>
      <c r="E141" s="12"/>
      <c r="F141" s="12">
        <v>1050</v>
      </c>
      <c r="G141" s="10" t="s">
        <v>71</v>
      </c>
    </row>
    <row r="142" spans="1:7">
      <c r="A142" s="9">
        <v>42752</v>
      </c>
      <c r="B142" s="10">
        <v>259</v>
      </c>
      <c r="C142" s="10" t="s">
        <v>222</v>
      </c>
      <c r="D142" s="13" t="s">
        <v>223</v>
      </c>
      <c r="E142" s="12"/>
      <c r="F142" s="12">
        <v>4000</v>
      </c>
      <c r="G142" s="10" t="s">
        <v>71</v>
      </c>
    </row>
    <row r="143" spans="1:7">
      <c r="A143" s="9">
        <v>42753</v>
      </c>
      <c r="B143" s="10">
        <v>260</v>
      </c>
      <c r="C143" s="10" t="s">
        <v>66</v>
      </c>
      <c r="D143" s="13" t="s">
        <v>224</v>
      </c>
      <c r="E143" s="12"/>
      <c r="F143" s="12">
        <v>6800</v>
      </c>
      <c r="G143" s="10" t="s">
        <v>68</v>
      </c>
    </row>
    <row r="144" spans="1:7">
      <c r="A144" s="9">
        <v>42753</v>
      </c>
      <c r="B144" s="10">
        <v>261</v>
      </c>
      <c r="C144" s="10" t="s">
        <v>97</v>
      </c>
      <c r="D144" s="11" t="s">
        <v>225</v>
      </c>
      <c r="E144" s="12"/>
      <c r="F144" s="12">
        <v>7000</v>
      </c>
      <c r="G144" s="10" t="s">
        <v>68</v>
      </c>
    </row>
    <row r="145" spans="1:7" ht="42.75">
      <c r="A145" s="9">
        <v>42753</v>
      </c>
      <c r="B145" s="10">
        <v>262</v>
      </c>
      <c r="C145" s="10" t="s">
        <v>24</v>
      </c>
      <c r="D145" s="21" t="s">
        <v>25</v>
      </c>
      <c r="E145" s="12"/>
      <c r="F145" s="15">
        <v>2500</v>
      </c>
      <c r="G145" s="10" t="s">
        <v>68</v>
      </c>
    </row>
    <row r="146" spans="1:7">
      <c r="A146" s="9">
        <v>42754</v>
      </c>
      <c r="B146" s="10">
        <v>263</v>
      </c>
      <c r="C146" s="23" t="s">
        <v>91</v>
      </c>
      <c r="D146" s="33" t="s">
        <v>226</v>
      </c>
      <c r="F146" s="12">
        <v>3600</v>
      </c>
      <c r="G146" s="10" t="s">
        <v>74</v>
      </c>
    </row>
    <row r="147" spans="1:7">
      <c r="A147" s="9">
        <v>42754</v>
      </c>
      <c r="B147" s="10">
        <v>264</v>
      </c>
      <c r="C147" s="10" t="s">
        <v>171</v>
      </c>
      <c r="D147" s="19" t="s">
        <v>227</v>
      </c>
      <c r="E147" s="12"/>
      <c r="F147" s="12">
        <v>320</v>
      </c>
      <c r="G147" s="10" t="s">
        <v>71</v>
      </c>
    </row>
    <row r="148" spans="1:7">
      <c r="A148" s="9">
        <v>42754</v>
      </c>
      <c r="B148" s="10">
        <v>265</v>
      </c>
      <c r="C148" s="10" t="s">
        <v>171</v>
      </c>
      <c r="D148" s="13" t="s">
        <v>228</v>
      </c>
      <c r="E148" s="12"/>
      <c r="F148" s="12">
        <v>680</v>
      </c>
      <c r="G148" s="10" t="s">
        <v>71</v>
      </c>
    </row>
    <row r="149" spans="1:7">
      <c r="A149" s="9">
        <v>42754</v>
      </c>
      <c r="B149" s="10">
        <v>266</v>
      </c>
      <c r="C149" s="10" t="s">
        <v>26</v>
      </c>
      <c r="D149" s="13" t="s">
        <v>229</v>
      </c>
      <c r="E149" s="12"/>
      <c r="F149" s="12">
        <v>2340</v>
      </c>
      <c r="G149" s="10" t="s">
        <v>71</v>
      </c>
    </row>
    <row r="150" spans="1:7" ht="28.5">
      <c r="A150" s="9">
        <v>42754</v>
      </c>
      <c r="B150" s="10">
        <v>267</v>
      </c>
      <c r="C150" s="10" t="s">
        <v>69</v>
      </c>
      <c r="D150" s="29" t="s">
        <v>27</v>
      </c>
      <c r="E150" s="12">
        <v>120000</v>
      </c>
      <c r="F150" s="12"/>
      <c r="G150" s="10" t="s">
        <v>71</v>
      </c>
    </row>
    <row r="151" spans="1:7">
      <c r="A151" s="9">
        <v>42754</v>
      </c>
      <c r="B151" s="10">
        <v>268</v>
      </c>
      <c r="C151" s="10" t="s">
        <v>83</v>
      </c>
      <c r="D151" s="18" t="s">
        <v>230</v>
      </c>
      <c r="E151" s="12"/>
      <c r="F151" s="12">
        <v>2200</v>
      </c>
      <c r="G151" s="10" t="s">
        <v>71</v>
      </c>
    </row>
    <row r="152" spans="1:7">
      <c r="A152" s="9">
        <v>42754</v>
      </c>
      <c r="B152" s="10">
        <v>269</v>
      </c>
      <c r="C152" s="10" t="s">
        <v>83</v>
      </c>
      <c r="D152" s="11" t="s">
        <v>231</v>
      </c>
      <c r="E152" s="12"/>
      <c r="F152" s="12">
        <v>5500</v>
      </c>
      <c r="G152" s="10" t="s">
        <v>71</v>
      </c>
    </row>
    <row r="153" spans="1:7">
      <c r="A153" s="9">
        <v>42754</v>
      </c>
      <c r="B153" s="10">
        <v>270</v>
      </c>
      <c r="C153" s="10" t="s">
        <v>28</v>
      </c>
      <c r="D153" s="13" t="s">
        <v>232</v>
      </c>
      <c r="E153" s="12"/>
      <c r="F153" s="12">
        <v>5600</v>
      </c>
      <c r="G153" s="10" t="s">
        <v>71</v>
      </c>
    </row>
    <row r="154" spans="1:7">
      <c r="A154" s="9">
        <v>42754</v>
      </c>
      <c r="B154" s="10">
        <v>271</v>
      </c>
      <c r="C154" s="10" t="s">
        <v>28</v>
      </c>
      <c r="D154" s="13" t="s">
        <v>233</v>
      </c>
      <c r="E154" s="12"/>
      <c r="F154" s="12">
        <v>4900</v>
      </c>
      <c r="G154" s="10" t="s">
        <v>71</v>
      </c>
    </row>
    <row r="155" spans="1:7">
      <c r="A155" s="9">
        <v>42754</v>
      </c>
      <c r="B155" s="10">
        <v>272</v>
      </c>
      <c r="C155" s="10" t="s">
        <v>28</v>
      </c>
      <c r="D155" s="13" t="s">
        <v>234</v>
      </c>
      <c r="E155" s="12"/>
      <c r="F155" s="12">
        <v>1900</v>
      </c>
      <c r="G155" s="10" t="s">
        <v>71</v>
      </c>
    </row>
    <row r="156" spans="1:7" ht="28.5" customHeight="1">
      <c r="A156" s="9">
        <v>42754</v>
      </c>
      <c r="B156" s="10">
        <v>273</v>
      </c>
      <c r="C156" s="10" t="s">
        <v>75</v>
      </c>
      <c r="D156" s="13" t="s">
        <v>235</v>
      </c>
      <c r="E156" s="12"/>
      <c r="F156" s="12">
        <v>2770</v>
      </c>
      <c r="G156" s="10" t="s">
        <v>77</v>
      </c>
    </row>
    <row r="157" spans="1:7">
      <c r="A157" s="9">
        <v>42758</v>
      </c>
      <c r="B157" s="10">
        <v>274</v>
      </c>
      <c r="C157" s="10" t="s">
        <v>97</v>
      </c>
      <c r="D157" s="11" t="s">
        <v>30</v>
      </c>
      <c r="E157" s="12">
        <v>163400</v>
      </c>
      <c r="F157" s="12"/>
      <c r="G157" s="10" t="s">
        <v>68</v>
      </c>
    </row>
    <row r="158" spans="1:7">
      <c r="A158" s="9">
        <v>42758</v>
      </c>
      <c r="B158" s="10">
        <v>275</v>
      </c>
      <c r="C158" s="10" t="s">
        <v>97</v>
      </c>
      <c r="D158" s="11" t="s">
        <v>31</v>
      </c>
      <c r="E158" s="12"/>
      <c r="F158" s="12">
        <v>182015</v>
      </c>
      <c r="G158" s="10" t="s">
        <v>68</v>
      </c>
    </row>
    <row r="159" spans="1:7">
      <c r="A159" s="9">
        <v>42758</v>
      </c>
      <c r="B159" s="10">
        <v>276</v>
      </c>
      <c r="C159" s="10" t="s">
        <v>97</v>
      </c>
      <c r="D159" s="18" t="s">
        <v>32</v>
      </c>
      <c r="E159" s="12"/>
      <c r="F159" s="12">
        <v>35000</v>
      </c>
      <c r="G159" s="10" t="s">
        <v>68</v>
      </c>
    </row>
    <row r="160" spans="1:7">
      <c r="A160" s="9">
        <v>42758</v>
      </c>
      <c r="B160" s="10">
        <v>277</v>
      </c>
      <c r="C160" s="10" t="s">
        <v>236</v>
      </c>
      <c r="D160" s="19" t="s">
        <v>237</v>
      </c>
      <c r="E160" s="12"/>
      <c r="F160" s="12">
        <v>9000</v>
      </c>
      <c r="G160" s="10" t="s">
        <v>68</v>
      </c>
    </row>
    <row r="161" spans="1:7">
      <c r="A161" s="9">
        <v>42758</v>
      </c>
      <c r="B161" s="10">
        <v>278</v>
      </c>
      <c r="C161" s="10" t="s">
        <v>97</v>
      </c>
      <c r="D161" s="70" t="s">
        <v>238</v>
      </c>
      <c r="E161" s="71">
        <v>10000</v>
      </c>
      <c r="F161" s="71"/>
      <c r="G161" s="10" t="s">
        <v>71</v>
      </c>
    </row>
    <row r="162" spans="1:7">
      <c r="A162" s="9">
        <v>42758</v>
      </c>
      <c r="B162" s="10">
        <v>279</v>
      </c>
      <c r="C162" s="10" t="s">
        <v>126</v>
      </c>
      <c r="D162" s="70" t="s">
        <v>33</v>
      </c>
      <c r="E162" s="12">
        <v>3400</v>
      </c>
      <c r="F162" s="12"/>
      <c r="G162" s="10" t="s">
        <v>68</v>
      </c>
    </row>
    <row r="163" spans="1:7">
      <c r="A163" s="9">
        <v>42759</v>
      </c>
      <c r="B163" s="10">
        <v>280</v>
      </c>
      <c r="C163" s="10" t="s">
        <v>95</v>
      </c>
      <c r="D163" s="13" t="s">
        <v>239</v>
      </c>
      <c r="E163" s="15"/>
      <c r="F163" s="15">
        <v>2500</v>
      </c>
      <c r="G163" s="14" t="s">
        <v>68</v>
      </c>
    </row>
    <row r="164" spans="1:7">
      <c r="A164" s="9">
        <v>42759</v>
      </c>
      <c r="B164" s="10">
        <v>281</v>
      </c>
      <c r="C164" s="10" t="s">
        <v>95</v>
      </c>
      <c r="D164" s="13" t="s">
        <v>240</v>
      </c>
      <c r="E164" s="12"/>
      <c r="F164" s="12">
        <v>2500</v>
      </c>
      <c r="G164" s="14" t="s">
        <v>68</v>
      </c>
    </row>
    <row r="165" spans="1:7">
      <c r="A165" s="9">
        <v>42759</v>
      </c>
      <c r="B165" s="10">
        <v>282</v>
      </c>
      <c r="C165" s="10" t="s">
        <v>69</v>
      </c>
      <c r="D165" s="72" t="s">
        <v>34</v>
      </c>
      <c r="E165" s="12">
        <v>28080</v>
      </c>
      <c r="F165" s="12"/>
      <c r="G165" s="10" t="s">
        <v>77</v>
      </c>
    </row>
    <row r="166" spans="1:7">
      <c r="A166" s="9">
        <v>42768</v>
      </c>
      <c r="B166" s="10">
        <v>283</v>
      </c>
      <c r="C166" s="10" t="s">
        <v>91</v>
      </c>
      <c r="D166" s="13" t="s">
        <v>241</v>
      </c>
      <c r="E166" s="12"/>
      <c r="F166" s="12">
        <v>5200</v>
      </c>
      <c r="G166" s="10" t="s">
        <v>74</v>
      </c>
    </row>
    <row r="167" spans="1:7">
      <c r="A167" s="9">
        <v>42768</v>
      </c>
      <c r="B167" s="10">
        <v>284</v>
      </c>
      <c r="C167" s="10" t="s">
        <v>93</v>
      </c>
      <c r="D167" s="13" t="s">
        <v>242</v>
      </c>
      <c r="E167" s="12"/>
      <c r="F167" s="12">
        <v>1600</v>
      </c>
      <c r="G167" s="10" t="s">
        <v>74</v>
      </c>
    </row>
    <row r="168" spans="1:7">
      <c r="A168" s="9">
        <v>42768</v>
      </c>
      <c r="B168" s="10">
        <v>285</v>
      </c>
      <c r="C168" s="10" t="s">
        <v>78</v>
      </c>
      <c r="D168" s="13" t="s">
        <v>243</v>
      </c>
      <c r="E168" s="12"/>
      <c r="F168" s="12">
        <v>7000</v>
      </c>
      <c r="G168" s="10" t="s">
        <v>29</v>
      </c>
    </row>
    <row r="169" spans="1:7">
      <c r="A169" s="9">
        <v>42768</v>
      </c>
      <c r="B169" s="10">
        <v>286</v>
      </c>
      <c r="C169" s="10" t="s">
        <v>72</v>
      </c>
      <c r="D169" s="13" t="s">
        <v>244</v>
      </c>
      <c r="E169" s="12"/>
      <c r="F169" s="12">
        <v>3328</v>
      </c>
      <c r="G169" s="10" t="s">
        <v>74</v>
      </c>
    </row>
    <row r="170" spans="1:7">
      <c r="A170" s="9">
        <v>42772</v>
      </c>
      <c r="B170" s="10">
        <v>287</v>
      </c>
      <c r="C170" s="10" t="s">
        <v>91</v>
      </c>
      <c r="D170" s="13" t="s">
        <v>245</v>
      </c>
      <c r="E170" s="12"/>
      <c r="F170" s="12">
        <v>13000</v>
      </c>
      <c r="G170" s="10" t="s">
        <v>74</v>
      </c>
    </row>
    <row r="171" spans="1:7">
      <c r="A171" s="9">
        <v>42774</v>
      </c>
      <c r="B171" s="10">
        <v>288</v>
      </c>
      <c r="C171" s="10" t="s">
        <v>212</v>
      </c>
      <c r="D171" s="13" t="s">
        <v>246</v>
      </c>
      <c r="E171" s="12"/>
      <c r="F171" s="12">
        <v>630</v>
      </c>
      <c r="G171" s="10" t="s">
        <v>213</v>
      </c>
    </row>
    <row r="172" spans="1:7" ht="28.5">
      <c r="A172" s="9">
        <v>42779</v>
      </c>
      <c r="B172" s="10">
        <v>289</v>
      </c>
      <c r="C172" s="10" t="s">
        <v>207</v>
      </c>
      <c r="D172" s="18" t="s">
        <v>247</v>
      </c>
      <c r="E172" s="12"/>
      <c r="F172" s="12">
        <v>450</v>
      </c>
      <c r="G172" s="10" t="s">
        <v>77</v>
      </c>
    </row>
    <row r="173" spans="1:7">
      <c r="A173" s="9">
        <v>42780</v>
      </c>
      <c r="B173" s="10">
        <v>290</v>
      </c>
      <c r="C173" s="10" t="s">
        <v>154</v>
      </c>
      <c r="D173" s="13" t="s">
        <v>155</v>
      </c>
      <c r="E173" s="12"/>
      <c r="F173" s="12">
        <v>13607</v>
      </c>
      <c r="G173" s="10" t="s">
        <v>77</v>
      </c>
    </row>
    <row r="174" spans="1:7" ht="28.5" customHeight="1">
      <c r="A174" s="9">
        <v>42784</v>
      </c>
      <c r="B174" s="10">
        <v>291</v>
      </c>
      <c r="C174" s="10" t="s">
        <v>83</v>
      </c>
      <c r="D174" s="13" t="s">
        <v>248</v>
      </c>
      <c r="E174" s="12"/>
      <c r="F174" s="12">
        <v>1400</v>
      </c>
      <c r="G174" s="10" t="s">
        <v>77</v>
      </c>
    </row>
    <row r="175" spans="1:7">
      <c r="A175" s="9">
        <v>42784</v>
      </c>
      <c r="B175" s="10">
        <v>292</v>
      </c>
      <c r="C175" s="10" t="s">
        <v>97</v>
      </c>
      <c r="D175" s="11" t="s">
        <v>249</v>
      </c>
      <c r="E175" s="12"/>
      <c r="F175" s="12">
        <v>2485</v>
      </c>
      <c r="G175" s="10" t="s">
        <v>82</v>
      </c>
    </row>
    <row r="176" spans="1:7">
      <c r="A176" s="9">
        <v>42786</v>
      </c>
      <c r="B176" s="10">
        <v>293</v>
      </c>
      <c r="C176" s="10" t="s">
        <v>250</v>
      </c>
      <c r="D176" s="13" t="s">
        <v>251</v>
      </c>
      <c r="E176" s="12"/>
      <c r="F176" s="12">
        <v>550</v>
      </c>
      <c r="G176" s="10" t="s">
        <v>74</v>
      </c>
    </row>
    <row r="177" spans="1:7">
      <c r="A177" s="9">
        <v>42788</v>
      </c>
      <c r="B177" s="10">
        <v>294</v>
      </c>
      <c r="C177" s="10" t="s">
        <v>220</v>
      </c>
      <c r="D177" s="13" t="s">
        <v>252</v>
      </c>
      <c r="E177" s="12"/>
      <c r="F177" s="12">
        <v>100</v>
      </c>
      <c r="G177" s="10" t="s">
        <v>71</v>
      </c>
    </row>
    <row r="178" spans="1:7" ht="29.25" customHeight="1">
      <c r="A178" s="9">
        <v>42789</v>
      </c>
      <c r="B178" s="10">
        <v>295</v>
      </c>
      <c r="C178" s="10" t="s">
        <v>97</v>
      </c>
      <c r="D178" s="18" t="s">
        <v>253</v>
      </c>
      <c r="E178" s="12"/>
      <c r="F178" s="12">
        <v>21670</v>
      </c>
      <c r="G178" s="10" t="s">
        <v>68</v>
      </c>
    </row>
    <row r="179" spans="1:7">
      <c r="A179" s="9">
        <v>42789</v>
      </c>
      <c r="B179" s="10">
        <v>296</v>
      </c>
      <c r="C179" s="10" t="s">
        <v>97</v>
      </c>
      <c r="D179" s="73" t="s">
        <v>254</v>
      </c>
      <c r="E179" s="12"/>
      <c r="F179" s="12">
        <v>55815</v>
      </c>
      <c r="G179" s="10" t="s">
        <v>68</v>
      </c>
    </row>
    <row r="180" spans="1:7">
      <c r="A180" s="9">
        <v>42789</v>
      </c>
      <c r="B180" s="10">
        <v>297</v>
      </c>
      <c r="C180" s="10" t="s">
        <v>126</v>
      </c>
      <c r="D180" s="73" t="s">
        <v>254</v>
      </c>
      <c r="E180" s="12">
        <v>55815</v>
      </c>
      <c r="F180" s="12"/>
      <c r="G180" s="10" t="s">
        <v>68</v>
      </c>
    </row>
    <row r="181" spans="1:7">
      <c r="A181" s="9">
        <v>42789</v>
      </c>
      <c r="B181" s="10">
        <v>298</v>
      </c>
      <c r="C181" s="10" t="s">
        <v>91</v>
      </c>
      <c r="D181" s="13" t="s">
        <v>255</v>
      </c>
      <c r="E181" s="12"/>
      <c r="F181" s="12">
        <v>3600</v>
      </c>
      <c r="G181" s="10" t="s">
        <v>74</v>
      </c>
    </row>
    <row r="182" spans="1:7">
      <c r="A182" s="9">
        <v>42789</v>
      </c>
      <c r="B182" s="10">
        <v>299</v>
      </c>
      <c r="C182" s="10" t="s">
        <v>93</v>
      </c>
      <c r="D182" s="13" t="s">
        <v>256</v>
      </c>
      <c r="E182" s="12"/>
      <c r="F182" s="12">
        <v>400</v>
      </c>
      <c r="G182" s="10" t="s">
        <v>74</v>
      </c>
    </row>
    <row r="183" spans="1:7">
      <c r="A183" s="9">
        <v>42789</v>
      </c>
      <c r="B183" s="10">
        <v>300</v>
      </c>
      <c r="C183" s="10" t="s">
        <v>78</v>
      </c>
      <c r="D183" s="13" t="s">
        <v>257</v>
      </c>
      <c r="E183" s="12"/>
      <c r="F183" s="12">
        <v>7000</v>
      </c>
      <c r="G183" s="10" t="s">
        <v>29</v>
      </c>
    </row>
    <row r="184" spans="1:7">
      <c r="A184" s="9">
        <v>42789</v>
      </c>
      <c r="B184" s="10">
        <v>301</v>
      </c>
      <c r="C184" s="10" t="s">
        <v>212</v>
      </c>
      <c r="D184" s="11" t="s">
        <v>258</v>
      </c>
      <c r="E184" s="12"/>
      <c r="F184" s="12">
        <v>1750</v>
      </c>
      <c r="G184" s="10" t="s">
        <v>213</v>
      </c>
    </row>
  </sheetData>
  <mergeCells count="1">
    <mergeCell ref="A2:G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預算收支審核表</vt:lpstr>
      <vt:lpstr>收支明細</vt:lpstr>
      <vt:lpstr>收支明細!Print_Titles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2017-03-02T00:47:55Z</cp:lastPrinted>
  <dcterms:created xsi:type="dcterms:W3CDTF">2016-02-16T07:08:34Z</dcterms:created>
  <dcterms:modified xsi:type="dcterms:W3CDTF">2017-03-03T09:50:01Z</dcterms:modified>
</cp:coreProperties>
</file>