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44860C3-1C5D-4905-B283-C639DA59CFA8}" xr6:coauthVersionLast="36" xr6:coauthVersionMax="36" xr10:uidLastSave="{00000000-0000-0000-0000-000000000000}"/>
  <bookViews>
    <workbookView xWindow="0" yWindow="0" windowWidth="9405" windowHeight="7470" activeTab="1" xr2:uid="{00000000-000D-0000-FFFF-FFFF00000000}"/>
  </bookViews>
  <sheets>
    <sheet name="附件5" sheetId="3" r:id="rId1"/>
    <sheet name="附件5-1" sheetId="2" r:id="rId2"/>
  </sheets>
  <definedNames>
    <definedName name="_xlnm.Print_Area" localSheetId="1">'附件5-1'!$A$1:$G$52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" l="1"/>
  <c r="B20" i="3" s="1"/>
  <c r="E40" i="2"/>
  <c r="E35" i="2"/>
  <c r="E36" i="2"/>
  <c r="B18" i="3"/>
  <c r="B13" i="3"/>
  <c r="E22" i="2" l="1"/>
  <c r="E10" i="2"/>
  <c r="C14" i="2" s="1"/>
  <c r="E14" i="2" s="1"/>
  <c r="E37" i="2"/>
  <c r="E34" i="2"/>
  <c r="E32" i="2"/>
  <c r="E30" i="2"/>
  <c r="E27" i="2"/>
  <c r="E24" i="2"/>
  <c r="E19" i="2"/>
  <c r="E17" i="2"/>
  <c r="E42" i="2"/>
  <c r="E44" i="2"/>
  <c r="E46" i="2"/>
  <c r="C49" i="2" l="1"/>
  <c r="C51" i="2" s="1"/>
  <c r="C41" i="2"/>
  <c r="H40" i="2" s="1"/>
  <c r="C29" i="2"/>
  <c r="E29" i="2" s="1"/>
  <c r="C16" i="2"/>
  <c r="C43" i="2" s="1"/>
  <c r="C52" i="2" s="1"/>
</calcChain>
</file>

<file path=xl/sharedStrings.xml><?xml version="1.0" encoding="utf-8"?>
<sst xmlns="http://schemas.openxmlformats.org/spreadsheetml/2006/main" count="146" uniqueCount="131">
  <si>
    <t>教育部補(捐)助計畫經費申請表</t>
  </si>
  <si>
    <t>※說明欄位文字請依實際編列項目增減※</t>
  </si>
  <si>
    <t>(模式一：虛擬實境與教育元宇宙融入教學)</t>
  </si>
  <si>
    <t>計畫經費總額：○元，向教育部申請補(捐)助金額：○元，自籌款：○元</t>
  </si>
  <si>
    <t>擬向其他機關與民間團體申請補(捐)助：▓無 □有</t>
  </si>
  <si>
    <t>補(捐)助項目</t>
  </si>
  <si>
    <t>申請金額</t>
  </si>
  <si>
    <t>(元)</t>
  </si>
  <si>
    <t>說明</t>
  </si>
  <si>
    <t>人事費</t>
  </si>
  <si>
    <t>業務費</t>
  </si>
  <si>
    <t>執行本計畫所需之經費，項目如下：</t>
  </si>
  <si>
    <t>自籌款</t>
  </si>
  <si>
    <t>設備及投資</t>
  </si>
  <si>
    <t>合計</t>
  </si>
  <si>
    <t xml:space="preserve">   </t>
  </si>
  <si>
    <t>地方政府經費辦理方式：■納入預算。</t>
  </si>
  <si>
    <t>備註：</t>
  </si>
  <si>
    <t>1.本表適用政府機關(構)、公私立學校、特種基金及行政法人。</t>
  </si>
  <si>
    <t>2.各計畫執行單位應事先擬訂經費支用項目，並於本表說明欄詳實敘明。</t>
  </si>
  <si>
    <t>3.各執行單位經費動支應依中央政府各項經費支用規定、教育部各計畫補(捐)助要點及本要點經費編列基準表規定辦理。</t>
  </si>
  <si>
    <t>4.上述中央政府經費支用規定，得逕於「行政院主計總處網站-友善經費報支專區-內審規定」查詢參考。</t>
  </si>
  <si>
    <t>5.非指定項目補(捐)助，說明欄位新增支用項目，得由執行單位循內部行政程序自行辦理。</t>
  </si>
  <si>
    <t>6.同一計畫向教育部及其他機關申請補(捐)助時，應於計畫項目經費申請表內，詳列向教育部及其他機關申請補助之項目及金額，如有隱匿不實或造假情事，教育部應撤銷該補(捐)助案件，並收回已撥付款項。</t>
  </si>
  <si>
    <t>7.補(捐)助計畫除依本要點第4 點規定之情形外，以不補(捐)助人事費、加班費、內部場地使用費及行政管理費為原則。</t>
  </si>
  <si>
    <t>8.申請補(捐)助經費，其計畫執行涉及須依「政府機關政策文宣規劃執行注意事項」、預算法第62 條之1 及其執行原則等相關規定辦理者，應明確標示其為「廣告」，且揭示贊助機關(教育部)名稱，並不得以置入性行銷方式進行。</t>
  </si>
  <si>
    <t>教育部補(捐)助計畫經費概算表</t>
    <phoneticPr fontId="4" type="noConversion"/>
  </si>
  <si>
    <t>※補(捐)助項目可隨需求增減※</t>
    <phoneticPr fontId="4" type="noConversion"/>
  </si>
  <si>
    <t>單價(元)</t>
  </si>
  <si>
    <t>數量</t>
  </si>
  <si>
    <t>總價(元)</t>
  </si>
  <si>
    <t>代理代課費</t>
  </si>
  <si>
    <t>補充保費</t>
  </si>
  <si>
    <t>小計</t>
  </si>
  <si>
    <t xml:space="preserve"> </t>
  </si>
  <si>
    <t>輔導費</t>
  </si>
  <si>
    <t>出席費</t>
  </si>
  <si>
    <t>鐘點費</t>
  </si>
  <si>
    <t>工作費(臨時人員)</t>
  </si>
  <si>
    <t>臨時人員勞、健保及勞工退休金(雇主負擔)</t>
  </si>
  <si>
    <t>全民健康保險補充保費</t>
  </si>
  <si>
    <t>輔導費+出席費+鐘點費+工作費*2.11%。</t>
  </si>
  <si>
    <t>國內差旅費</t>
  </si>
  <si>
    <t>VR教材/軟體</t>
  </si>
  <si>
    <t>執行本計畫教學及活動所需之設備維護費，非行政庶務需求使用，核實支付。</t>
  </si>
  <si>
    <t>場地布置費</t>
  </si>
  <si>
    <t>印刷費</t>
  </si>
  <si>
    <t>研習手冊、成果印製、講義資料、教材印刷等屬之，核實支付。</t>
  </si>
  <si>
    <t>膳費</t>
  </si>
  <si>
    <t>2.辦理1日(含)以上者(活動時間逾6小時)，第1日不提供早餐，每人/日上限240元。第2日起每人/日上限300元。</t>
  </si>
  <si>
    <t>(經常門)合計</t>
  </si>
  <si>
    <t>ooooooo設備</t>
  </si>
  <si>
    <t>(資本門)合計</t>
  </si>
  <si>
    <t>單價1萬元以上且耐用年限2年以上屬之。</t>
  </si>
  <si>
    <t>總計</t>
  </si>
  <si>
    <t>1.編列基準每人/餐上限：早餐60元、午/晚餐100元、茶點40元。</t>
    <phoneticPr fontId="4" type="noConversion"/>
  </si>
  <si>
    <t>依「國內出差旅費報支要點」覈實報支。計畫執行人員出差旅費或敬邀專家學者出席活動之交通費，含車資、油資與住宿。</t>
    <phoneticPr fontId="4" type="noConversion"/>
  </si>
  <si>
    <t>這項目與場佈費類似，可擇一編列，若不需要亦可不編列喔。例如：印刷及裝訂教材講義、學習單、報告書面資料、海報、大型輸出、校刊宣導、推廣教育印製等。</t>
    <phoneticPr fontId="4" type="noConversion"/>
  </si>
  <si>
    <t>這項目與印刷費類似，可擇一編列，若不需要亦可不編列喔。例如：辦理觀課所需物品，海報印製、活動看板、紅布條、指示牌、桌巾、裝飾品、展示架、裝置擺設、線材架設、設備租借、清潔等。</t>
    <phoneticPr fontId="4" type="noConversion"/>
  </si>
  <si>
    <t>凡前經費項目未列之辦公事務(如文具、紙張、郵資等)及維繫本計畫執行所需費用即屬之。</t>
    <phoneticPr fontId="4" type="noConversion"/>
  </si>
  <si>
    <t>VR頭盔(一體機)</t>
    <phoneticPr fontId="4" type="noConversion"/>
  </si>
  <si>
    <t>編列注意事項及常見用途如下，舉例僅供參考，可視執行情況補充於經費表的說明欄中。</t>
    <phoneticPr fontId="4" type="noConversion"/>
  </si>
  <si>
    <t>26,880*2.11%=568(無條件進位法)</t>
    <phoneticPr fontId="4" type="noConversion"/>
  </si>
  <si>
    <t>附件5-1</t>
    <phoneticPr fontId="4" type="noConversion"/>
  </si>
  <si>
    <r>
      <t>申請單位：</t>
    </r>
    <r>
      <rPr>
        <sz val="10"/>
        <color rgb="FF808080"/>
        <rFont val="標楷體"/>
        <family val="4"/>
        <charset val="136"/>
      </rPr>
      <t>學校名稱(全銜)</t>
    </r>
  </si>
  <si>
    <t>可以全併成膳費用單價$100*數量編列，請以個數編列，不能以總額一式編列。</t>
    <phoneticPr fontId="4" type="noConversion"/>
  </si>
  <si>
    <t>海報印製、看版、紅布條、指示牌等屬之(成品可運用於本計畫相關活動多次使用)，核實支付。</t>
    <phoneticPr fontId="4" type="noConversion"/>
  </si>
  <si>
    <t>計畫期程：112年8月1日(或視計畫核定日起算)至113年12月31日</t>
  </si>
  <si>
    <t>核定計畫金額(教育部填列)</t>
  </si>
  <si>
    <t>核定補助金額(教育部填列)</t>
  </si>
  <si>
    <t>4.業務費項目之自籌款金額   元。</t>
  </si>
  <si>
    <t>承辦單位</t>
  </si>
  <si>
    <t>※依公職人員利益衝突迴避法第14條第2項前段規定，公職人員或其關係人申請補助或交易行為前，應主動據實表明身分關係。又依同法第18條第3項規定，違者處新臺幣5萬元以上50萬元以下罰鍰，並得按次處罰。</t>
  </si>
  <si>
    <t>※申請補助者如符須表明身分者，請至教育部政風處網站( https://pse.is/EYW3R )下載「公職人員及關係人身分關係揭露表」填列，相關規定如有疑義，請洽教育部各計畫主政單位或政風處。</t>
  </si>
  <si>
    <t>計畫名稱：112-113年5G新科技學習示範學校計畫(第2次徵件)</t>
    <phoneticPr fontId="4" type="noConversion"/>
  </si>
  <si>
    <t>附件5</t>
  </si>
  <si>
    <r>
      <t xml:space="preserve">補(捐)助方式：■部分補(捐)助，指定項目補(捐)助：■否 【補(捐)助比率 </t>
    </r>
    <r>
      <rPr>
        <b/>
        <sz val="10"/>
        <color theme="1"/>
        <rFont val="標楷體"/>
        <family val="4"/>
        <charset val="136"/>
      </rPr>
      <t>○%</t>
    </r>
    <r>
      <rPr>
        <sz val="10"/>
        <color theme="1"/>
        <rFont val="標楷體"/>
        <family val="4"/>
        <charset val="136"/>
      </rPr>
      <t>】。</t>
    </r>
  </si>
  <si>
    <r>
      <t>餘款繳回方式：■依據</t>
    </r>
    <r>
      <rPr>
        <b/>
        <sz val="10"/>
        <color theme="1"/>
        <rFont val="標楷體"/>
        <family val="4"/>
        <charset val="136"/>
      </rPr>
      <t>前瞻基礎建設特別條例</t>
    </r>
    <r>
      <rPr>
        <sz val="10"/>
        <color theme="1"/>
        <rFont val="標楷體"/>
        <family val="4"/>
        <charset val="136"/>
      </rPr>
      <t>第6條規定辦理繳回。彈性經費額度：■無彈性經費。</t>
    </r>
  </si>
  <si>
    <t>主(會)計單位</t>
    <phoneticPr fontId="4" type="noConversion"/>
  </si>
  <si>
    <t>首長</t>
    <phoneticPr fontId="4" type="noConversion"/>
  </si>
  <si>
    <r>
      <t>1.</t>
    </r>
    <r>
      <rPr>
        <sz val="10"/>
        <color theme="1"/>
        <rFont val="標楷體"/>
        <family val="4"/>
        <charset val="136"/>
      </rPr>
      <t>執行本計畫所需之資訊軟硬體設備(單價1萬元以上且耐用年限2年以上)：VR頭盔、ooooooo等。</t>
    </r>
    <r>
      <rPr>
        <sz val="10"/>
        <color rgb="FF808080"/>
        <rFont val="標楷體"/>
        <family val="4"/>
        <charset val="136"/>
      </rPr>
      <t>(請自行依編列項目修正)</t>
    </r>
    <phoneticPr fontId="4" type="noConversion"/>
  </si>
  <si>
    <r>
      <t>2.</t>
    </r>
    <r>
      <rPr>
        <sz val="10"/>
        <color theme="1"/>
        <rFont val="標楷體"/>
        <family val="4"/>
        <charset val="136"/>
      </rPr>
      <t>設備及投資項目之自籌款金額   元。</t>
    </r>
    <phoneticPr fontId="4" type="noConversion"/>
  </si>
  <si>
    <r>
      <t>3.其他執行本計畫所需費用：VR教材/軟體、資訊耗材(單價未達1萬元或耐用年限未達2年屬之)、資訊設備維護費、場地布置費、印刷費、雜支等。</t>
    </r>
    <r>
      <rPr>
        <sz val="10"/>
        <color rgb="FF808080"/>
        <rFont val="標楷體"/>
        <family val="4"/>
        <charset val="136"/>
      </rPr>
      <t>(請自行依編列項目修正)</t>
    </r>
    <phoneticPr fontId="4" type="noConversion"/>
  </si>
  <si>
    <t>2.國內差旅費(含交通費)參考國內出差旅費報支要點編列，核實支付。</t>
    <phoneticPr fontId="4" type="noConversion"/>
  </si>
  <si>
    <r>
      <t>1.訂有固定標準給付對象之費用：輔導費、出席費、鐘點費(含內/外聘講師及助教)、工作費(臨時人員)、臨時人員勞/健保及勞工退休金、全民健康保險補充保費、膳費等。</t>
    </r>
    <r>
      <rPr>
        <sz val="10"/>
        <color rgb="FF808080"/>
        <rFont val="標楷體"/>
        <family val="4"/>
        <charset val="136"/>
      </rPr>
      <t>(請自行依編列項目修正)</t>
    </r>
    <phoneticPr fontId="4" type="noConversion"/>
  </si>
  <si>
    <r>
      <t>2.</t>
    </r>
    <r>
      <rPr>
        <sz val="10"/>
        <color theme="1"/>
        <rFont val="標楷體"/>
        <family val="4"/>
        <charset val="136"/>
      </rPr>
      <t>人事費項目之自籌款金額   元。</t>
    </r>
    <phoneticPr fontId="4" type="noConversion"/>
  </si>
  <si>
    <r>
      <t>1.</t>
    </r>
    <r>
      <rPr>
        <sz val="10"/>
        <color theme="1"/>
        <rFont val="標楷體"/>
        <family val="4"/>
        <charset val="136"/>
      </rPr>
      <t>依據「公立中小學兼任及代課教師鐘點費支給基準表」編列代理代課鐘點費(國中/國小)及其補充保費。</t>
    </r>
    <phoneticPr fontId="4" type="noConversion"/>
  </si>
  <si>
    <t>計畫名稱：112-113年5G新科技學習示範學校計畫(第2次徵件)</t>
    <phoneticPr fontId="4" type="noConversion"/>
  </si>
  <si>
    <r>
      <t>申請單位：</t>
    </r>
    <r>
      <rPr>
        <sz val="10"/>
        <color rgb="FF808080"/>
        <rFont val="標楷體"/>
        <family val="4"/>
        <charset val="136"/>
      </rPr>
      <t>學校名稱(全銜)</t>
    </r>
    <phoneticPr fontId="4" type="noConversion"/>
  </si>
  <si>
    <t>計畫期程：112年8月1日(或視計畫核定日起算)至113年12月31日</t>
    <phoneticPr fontId="4" type="noConversion"/>
  </si>
  <si>
    <t>依相關規定編列（代理代課費*2.11%）。</t>
    <phoneticPr fontId="4" type="noConversion"/>
  </si>
  <si>
    <t>以國小一年40週計算為例：
336元*80節=26,880元</t>
    <phoneticPr fontId="4" type="noConversion"/>
  </si>
  <si>
    <r>
      <t>補助經常門經費(含人事費+業務費)</t>
    </r>
    <r>
      <rPr>
        <u/>
        <sz val="10"/>
        <color theme="1"/>
        <rFont val="標楷體"/>
        <family val="4"/>
        <charset val="136"/>
      </rPr>
      <t>每校2年30萬元</t>
    </r>
    <r>
      <rPr>
        <sz val="10"/>
        <color theme="1"/>
        <rFont val="標楷體"/>
        <family val="4"/>
        <charset val="136"/>
      </rPr>
      <t>為原則；加選教育元宇宙應用，每校可增列補助經常門經費</t>
    </r>
    <r>
      <rPr>
        <u/>
        <sz val="10"/>
        <color theme="1"/>
        <rFont val="標楷體"/>
        <family val="4"/>
        <charset val="136"/>
      </rPr>
      <t>2年12萬元</t>
    </r>
    <r>
      <rPr>
        <sz val="10"/>
        <color theme="1"/>
        <rFont val="標楷體"/>
        <family val="4"/>
        <charset val="136"/>
      </rPr>
      <t>。</t>
    </r>
    <phoneticPr fontId="4" type="noConversion"/>
  </si>
  <si>
    <r>
      <t>輔導＋出席請編滿編至少5次/年，2年</t>
    </r>
    <r>
      <rPr>
        <u/>
        <sz val="10"/>
        <color theme="1"/>
        <rFont val="標楷體"/>
        <family val="4"/>
        <charset val="136"/>
      </rPr>
      <t>至少10次</t>
    </r>
    <r>
      <rPr>
        <sz val="10"/>
        <color theme="1"/>
        <rFont val="標楷體"/>
        <family val="4"/>
        <charset val="136"/>
      </rPr>
      <t xml:space="preserve">。
</t>
    </r>
    <r>
      <rPr>
        <u/>
        <sz val="10"/>
        <color theme="1"/>
        <rFont val="標楷體"/>
        <family val="4"/>
        <charset val="136"/>
      </rPr>
      <t>加選元宇宙者</t>
    </r>
    <r>
      <rPr>
        <sz val="10"/>
        <color theme="1"/>
        <rFont val="標楷體"/>
        <family val="4"/>
        <charset val="136"/>
      </rPr>
      <t>加編至少1次/年，2年請編滿</t>
    </r>
    <r>
      <rPr>
        <u/>
        <sz val="10"/>
        <color theme="1"/>
        <rFont val="標楷體"/>
        <family val="4"/>
        <charset val="136"/>
      </rPr>
      <t>至少12次</t>
    </r>
    <r>
      <rPr>
        <sz val="10"/>
        <color theme="1"/>
        <rFont val="標楷體"/>
        <family val="4"/>
        <charset val="136"/>
      </rPr>
      <t>。</t>
    </r>
    <phoneticPr fontId="4" type="noConversion"/>
  </si>
  <si>
    <r>
      <t>1.</t>
    </r>
    <r>
      <rPr>
        <sz val="10"/>
        <color theme="1"/>
        <rFont val="標楷體"/>
        <family val="4"/>
        <charset val="136"/>
      </rPr>
      <t>執行計畫所需VR教材/軟體(</t>
    </r>
    <r>
      <rPr>
        <u/>
        <sz val="10"/>
        <color theme="1"/>
        <rFont val="標楷體"/>
        <family val="4"/>
        <charset val="136"/>
      </rPr>
      <t>金額未達1萬元</t>
    </r>
    <r>
      <rPr>
        <sz val="10"/>
        <color theme="1"/>
        <rFont val="標楷體"/>
        <family val="4"/>
        <charset val="136"/>
      </rPr>
      <t>之軟體購置或</t>
    </r>
    <r>
      <rPr>
        <u/>
        <sz val="10"/>
        <color theme="1"/>
        <rFont val="標楷體"/>
        <family val="4"/>
        <charset val="136"/>
      </rPr>
      <t>期間未達2年</t>
    </r>
    <r>
      <rPr>
        <sz val="10"/>
        <color theme="1"/>
        <rFont val="標楷體"/>
        <family val="4"/>
        <charset val="136"/>
      </rPr>
      <t>之軟體授權費用等屬之)，核實編列(核實支付)。</t>
    </r>
    <phoneticPr fontId="4" type="noConversion"/>
  </si>
  <si>
    <r>
      <t>2.</t>
    </r>
    <r>
      <rPr>
        <sz val="10"/>
        <color theme="1"/>
        <rFont val="標楷體"/>
        <family val="4"/>
        <charset val="136"/>
      </rPr>
      <t>依國內出差旅費報支要點規定辦理。</t>
    </r>
    <phoneticPr fontId="4" type="noConversion"/>
  </si>
  <si>
    <r>
      <t>1.</t>
    </r>
    <r>
      <rPr>
        <sz val="10"/>
        <color theme="1"/>
        <rFont val="標楷體"/>
        <family val="4"/>
        <charset val="136"/>
      </rPr>
      <t>計畫執行人員配合本案相關事務公出或出差旅費等屬之，例如參與教育部、縣市政府辦理之活動、會議及教育訓練等。</t>
    </r>
    <phoneticPr fontId="4" type="noConversion"/>
  </si>
  <si>
    <t>3.依據「教育部及所屬機關(構)辦理各類會議講習訓練與研討(習)會管理要點」編列辦理。</t>
    <phoneticPr fontId="4" type="noConversion"/>
  </si>
  <si>
    <t>上限</t>
    <phoneticPr fontId="4" type="noConversion"/>
  </si>
  <si>
    <t>自籌款（資訊耗材）</t>
    <phoneticPr fontId="4" type="noConversion"/>
  </si>
  <si>
    <t>請參考111年度臺南市預算共同性費用編列基準</t>
    <phoneticPr fontId="4" type="noConversion"/>
  </si>
  <si>
    <r>
      <t>請以學校最大班級學生數估算，</t>
    </r>
    <r>
      <rPr>
        <u/>
        <sz val="10"/>
        <color theme="1"/>
        <rFont val="標楷體"/>
        <family val="4"/>
        <charset val="136"/>
      </rPr>
      <t>教師1機、學生2人1機為原則</t>
    </r>
    <r>
      <rPr>
        <sz val="10"/>
        <color theme="1"/>
        <rFont val="標楷體"/>
        <family val="4"/>
        <charset val="136"/>
      </rPr>
      <t>；110-111年5G新科技學習示範學校延續申請，補助資本門經費每校2年20萬元為原則。</t>
    </r>
    <phoneticPr fontId="4" type="noConversion"/>
  </si>
  <si>
    <t>2.外聘鐘點2,000元*○人時=○元；助教鐘點1,000元*○人時=○元。
內聘鐘點1,000元*○人時=○元；助教鐘點500元*○人時=○元。</t>
    <phoneticPr fontId="4" type="noConversion"/>
  </si>
  <si>
    <t>自籌款佔資本門14%，自籌款○元。</t>
    <phoneticPr fontId="4" type="noConversion"/>
  </si>
  <si>
    <t>雜支</t>
    <phoneticPr fontId="4" type="noConversion"/>
  </si>
  <si>
    <t>雜支建議編列業務費約5.4%左右為宜。
項目例如：文具用品、標籤貼紙、紙張、磁鐵條、白板筆及補充耗材、資料夾、郵資、運費、學生獎勵品、辦公事務用品等教學用品、(二代補充保費)等。</t>
    <phoneticPr fontId="4" type="noConversion"/>
  </si>
  <si>
    <t>1.國小教師每節課336元、國中教師每節課378元、高中教師每節課420元。</t>
    <phoneticPr fontId="4" type="noConversion"/>
  </si>
  <si>
    <t>2.支用學校教師參與本計畫相關增能研習、會議、活動之代課鐘點費，及於校內執行本計畫相關工作衍生之減授課等費用，得依執行需求彈性規劃。</t>
    <phoneticPr fontId="4" type="noConversion"/>
  </si>
  <si>
    <r>
      <t>3.</t>
    </r>
    <r>
      <rPr>
        <sz val="10"/>
        <color theme="1"/>
        <rFont val="標楷體"/>
        <family val="4"/>
        <charset val="136"/>
      </rPr>
      <t>依據「公立中小學兼任及代課教師鐘點費支給基準表」編列辦理。</t>
    </r>
    <phoneticPr fontId="4" type="noConversion"/>
  </si>
  <si>
    <r>
      <t>4.</t>
    </r>
    <r>
      <rPr>
        <sz val="10"/>
        <color theme="1"/>
        <rFont val="標楷體"/>
        <family val="4"/>
        <charset val="136"/>
      </rPr>
      <t>○元*○節=○元。</t>
    </r>
    <phoneticPr fontId="4" type="noConversion"/>
  </si>
  <si>
    <t>2.2,500元*○人次=○元。</t>
    <phoneticPr fontId="4" type="noConversion"/>
  </si>
  <si>
    <r>
      <t>1.</t>
    </r>
    <r>
      <rPr>
        <sz val="10"/>
        <color theme="1"/>
        <rFont val="標楷體"/>
        <family val="4"/>
        <charset val="136"/>
      </rPr>
      <t>邀請專家學者參加具政策性或專案性之重大諮詢事項/會議，每人次上限2,500元。</t>
    </r>
    <phoneticPr fontId="4" type="noConversion"/>
  </si>
  <si>
    <t>2.2,500元*○人次=○元。</t>
    <phoneticPr fontId="4" type="noConversion"/>
  </si>
  <si>
    <r>
      <t>3.</t>
    </r>
    <r>
      <rPr>
        <sz val="10"/>
        <color theme="1"/>
        <rFont val="標楷體"/>
        <family val="4"/>
        <charset val="136"/>
      </rPr>
      <t>依「中央政府各機關出席費及稿費支給要點」辦理。</t>
    </r>
    <phoneticPr fontId="4" type="noConversion"/>
  </si>
  <si>
    <r>
      <t>1.</t>
    </r>
    <r>
      <rPr>
        <sz val="10"/>
        <color theme="1"/>
        <rFont val="標楷體"/>
        <family val="4"/>
        <charset val="136"/>
      </rPr>
      <t>依據「講座鐘點費支給表」編列：內聘講師上限1,000元、助教上限500元。外聘講師上限2,000元、助教上限1,000元。</t>
    </r>
    <phoneticPr fontId="4" type="noConversion"/>
  </si>
  <si>
    <r>
      <t>1.</t>
    </r>
    <r>
      <rPr>
        <sz val="10"/>
        <color rgb="FF000000"/>
        <rFont val="標楷體"/>
        <family val="4"/>
        <charset val="136"/>
      </rPr>
      <t>每人日1,408元(176元*8小時)。計畫執行期間，若勞動部公告調漲基本工資，不足額請由業務費項下勻支。</t>
    </r>
    <phoneticPr fontId="4" type="noConversion"/>
  </si>
  <si>
    <r>
      <t>2.</t>
    </r>
    <r>
      <rPr>
        <sz val="10"/>
        <color theme="1"/>
        <rFont val="標楷體"/>
        <family val="4"/>
        <charset val="136"/>
      </rPr>
      <t>凡屬「全國軍公教員工待遇支給要點」第2點規定之適用人員，不得支給工作費。</t>
    </r>
    <phoneticPr fontId="4" type="noConversion"/>
  </si>
  <si>
    <r>
      <t>3.</t>
    </r>
    <r>
      <rPr>
        <sz val="10"/>
        <color theme="1"/>
        <rFont val="標楷體"/>
        <family val="4"/>
        <charset val="136"/>
      </rPr>
      <t>1,408元*○人日=○元。</t>
    </r>
    <phoneticPr fontId="4" type="noConversion"/>
  </si>
  <si>
    <r>
      <t>1.</t>
    </r>
    <r>
      <rPr>
        <sz val="10"/>
        <color theme="1"/>
        <rFont val="標楷體"/>
        <family val="4"/>
        <charset val="136"/>
      </rPr>
      <t>參考相關規定編列。</t>
    </r>
    <phoneticPr fontId="4" type="noConversion"/>
  </si>
  <si>
    <r>
      <t>2.</t>
    </r>
    <r>
      <rPr>
        <sz val="10"/>
        <color theme="1"/>
        <rFont val="標楷體"/>
        <family val="4"/>
        <charset val="136"/>
      </rPr>
      <t>勞保○元+健保○元+勞退○元=○元。</t>
    </r>
    <phoneticPr fontId="4" type="noConversion"/>
  </si>
  <si>
    <r>
      <t>2.</t>
    </r>
    <r>
      <rPr>
        <sz val="10"/>
        <rFont val="標楷體"/>
        <family val="4"/>
        <charset val="136"/>
      </rPr>
      <t>軟體名稱及經費計算</t>
    </r>
    <r>
      <rPr>
        <sz val="10"/>
        <color theme="1"/>
        <rFont val="標楷體"/>
        <family val="4"/>
        <charset val="136"/>
      </rPr>
      <t>公式</t>
    </r>
    <r>
      <rPr>
        <sz val="10"/>
        <color rgb="FF808080"/>
        <rFont val="標楷體"/>
        <family val="4"/>
        <charset val="136"/>
      </rPr>
      <t>。</t>
    </r>
    <phoneticPr fontId="4" type="noConversion"/>
  </si>
  <si>
    <r>
      <t>2.</t>
    </r>
    <r>
      <rPr>
        <sz val="10"/>
        <color theme="1"/>
        <rFont val="標楷體"/>
        <family val="4"/>
        <charset val="136"/>
      </rPr>
      <t>30,000元*O臺=O元</t>
    </r>
    <phoneticPr fontId="4" type="noConversion"/>
  </si>
  <si>
    <r>
      <t>1.</t>
    </r>
    <r>
      <rPr>
        <sz val="10"/>
        <rFont val="標楷體"/>
        <family val="4"/>
        <charset val="136"/>
      </rPr>
      <t>請分項列出執行計畫所需資訊軟硬體設備名稱。</t>
    </r>
    <phoneticPr fontId="4" type="noConversion"/>
  </si>
  <si>
    <r>
      <t>2.</t>
    </r>
    <r>
      <rPr>
        <sz val="10"/>
        <rFont val="標楷體"/>
        <family val="4"/>
        <charset val="136"/>
      </rPr>
      <t>用途於5G新科技實施教學使用。</t>
    </r>
    <phoneticPr fontId="4" type="noConversion"/>
  </si>
  <si>
    <r>
      <t>3.</t>
    </r>
    <r>
      <rPr>
        <sz val="7"/>
        <rFont val="標楷體"/>
        <family val="4"/>
        <charset val="136"/>
      </rPr>
      <t>○</t>
    </r>
    <r>
      <rPr>
        <sz val="10"/>
        <rFont val="標楷體"/>
        <family val="4"/>
        <charset val="136"/>
      </rPr>
      <t>元*○臺=○元。</t>
    </r>
    <phoneticPr fontId="4" type="noConversion"/>
  </si>
  <si>
    <r>
      <t>1.執行5G新科技學習運用所需之</t>
    </r>
    <r>
      <rPr>
        <sz val="10"/>
        <rFont val="標楷體"/>
        <family val="4"/>
        <charset val="136"/>
      </rPr>
      <t>VR頭盔，一臺以30,000估計。</t>
    </r>
    <phoneticPr fontId="4" type="noConversion"/>
  </si>
  <si>
    <t>臨時工編列最高是當年度月薪基本工資*1.2
112年度(上限)：26,400*1.2=31,680</t>
    <phoneticPr fontId="4" type="noConversion"/>
  </si>
  <si>
    <t>說明欄須條列備註「項目」 
例如：平板電腦耳機麥克風、鍵盤、觸控筆、藍芽喇叭、無線耳機、滑鼠等教學用品。（項目請酌修要購買項目）。
若是111年度臺南市預算共同性費用編列基準已有項目，如螢幕等，須備註「教學用途及單價」。
例如：螢幕單價不得超過5,000元，用於教學。</t>
    <phoneticPr fontId="4" type="noConversion"/>
  </si>
  <si>
    <t>資訊設備維護費</t>
    <phoneticPr fontId="4" type="noConversion"/>
  </si>
  <si>
    <r>
      <rPr>
        <sz val="10"/>
        <rFont val="標楷體"/>
        <family val="4"/>
        <charset val="136"/>
      </rPr>
      <t>1.執行本計畫所需周邊設備(單價未達1萬元或耐用年限未達2年)屬之，核實編列(核實支付)。
2.購買項目有</t>
    </r>
    <r>
      <rPr>
        <sz val="10"/>
        <color theme="0" tint="-0.499984740745262"/>
        <rFont val="標楷體"/>
        <family val="4"/>
        <charset val="136"/>
      </rPr>
      <t>…(可編列項目(如5G網卡電信費、場地裝潢等)</t>
    </r>
    <r>
      <rPr>
        <sz val="10"/>
        <rFont val="標楷體"/>
        <family val="4"/>
        <charset val="136"/>
      </rPr>
      <t>。
3.自籌款佔經常門14%，自籌款○元；</t>
    </r>
    <r>
      <rPr>
        <sz val="10"/>
        <color theme="0" tint="-0.499984740745262"/>
        <rFont val="標楷體"/>
        <family val="4"/>
        <charset val="136"/>
      </rPr>
      <t>不足額者，請於上述（資訊設備維護費）項目特別註明自籌額)</t>
    </r>
    <r>
      <rPr>
        <sz val="10"/>
        <rFont val="標楷體"/>
        <family val="4"/>
        <charset val="136"/>
      </rPr>
      <t>。</t>
    </r>
    <phoneticPr fontId="4" type="noConversion"/>
  </si>
  <si>
    <r>
      <t>1.邀請專家學者協助5G新科技學習學校事務之推動，每人次上限2,500元。</t>
    </r>
    <r>
      <rPr>
        <sz val="10"/>
        <color rgb="FF808080"/>
        <rFont val="標楷體"/>
        <family val="4"/>
        <charset val="136"/>
      </rPr>
      <t>(每學期至少2次及1次公開觀課)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</si>
</sst>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0_);[Red]\(0\)"/>
    <numFmt numFmtId="177" formatCode="_-* #,##0_-;\-* #,##0_-;_-* &quot;-&quot;??_-;_-@_-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rgb="FF808080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u/>
      <sz val="10"/>
      <color theme="1"/>
      <name val="標楷體"/>
      <family val="4"/>
      <charset val="136"/>
    </font>
    <font>
      <sz val="10"/>
      <name val="標楷體"/>
      <family val="4"/>
      <charset val="136"/>
    </font>
    <font>
      <sz val="10"/>
      <color theme="0" tint="-0.499984740745262"/>
      <name val="標楷體"/>
      <family val="4"/>
      <charset val="136"/>
    </font>
    <font>
      <sz val="7"/>
      <name val="標楷體"/>
      <family val="4"/>
      <charset val="136"/>
    </font>
    <font>
      <sz val="12"/>
      <color theme="0" tint="-0.49998474074526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Border="1" applyAlignment="1">
      <alignment vertical="center"/>
    </xf>
    <xf numFmtId="0" fontId="5" fillId="0" borderId="0" xfId="0" applyFont="1" applyAlignment="1">
      <alignment vertical="center" wrapText="1"/>
    </xf>
    <xf numFmtId="176" fontId="0" fillId="0" borderId="0" xfId="1" applyNumberFormat="1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176" fontId="6" fillId="0" borderId="0" xfId="1" applyNumberFormat="1" applyFont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77" fontId="6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17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9" fillId="2" borderId="15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justify" vertical="center" wrapText="1"/>
    </xf>
    <xf numFmtId="0" fontId="15" fillId="3" borderId="0" xfId="0" applyNumberFormat="1" applyFont="1" applyFill="1">
      <alignment vertical="center"/>
    </xf>
    <xf numFmtId="0" fontId="6" fillId="3" borderId="0" xfId="0" applyFont="1" applyFill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7" fillId="0" borderId="3" xfId="1" applyNumberFormat="1" applyFont="1" applyBorder="1" applyAlignment="1">
      <alignment horizontal="right" vertical="center" wrapText="1"/>
    </xf>
    <xf numFmtId="177" fontId="7" fillId="0" borderId="3" xfId="1" applyNumberFormat="1" applyFont="1" applyBorder="1" applyAlignment="1">
      <alignment horizontal="center" vertical="center" wrapText="1"/>
    </xf>
    <xf numFmtId="177" fontId="7" fillId="0" borderId="3" xfId="1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vertical="top" wrapText="1"/>
    </xf>
    <xf numFmtId="0" fontId="12" fillId="0" borderId="3" xfId="0" applyFont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0" fillId="0" borderId="17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justify" vertical="center" wrapText="1"/>
    </xf>
    <xf numFmtId="0" fontId="9" fillId="2" borderId="17" xfId="0" applyFont="1" applyFill="1" applyBorder="1" applyAlignment="1">
      <alignment vertical="center" wrapText="1"/>
    </xf>
    <xf numFmtId="0" fontId="12" fillId="0" borderId="11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9" fillId="2" borderId="15" xfId="0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0" borderId="6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9" fillId="0" borderId="1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6" xfId="0" applyFont="1" applyFill="1" applyBorder="1" applyAlignment="1">
      <alignment horizontal="right" vertical="center" wrapText="1"/>
    </xf>
    <xf numFmtId="0" fontId="7" fillId="4" borderId="7" xfId="0" applyFont="1" applyFill="1" applyBorder="1" applyAlignment="1">
      <alignment horizontal="right" vertical="center" wrapText="1"/>
    </xf>
    <xf numFmtId="0" fontId="7" fillId="4" borderId="9" xfId="0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4" borderId="14" xfId="0" applyFont="1" applyFill="1" applyBorder="1" applyAlignment="1">
      <alignment horizontal="right" vertical="center" wrapText="1"/>
    </xf>
    <xf numFmtId="0" fontId="7" fillId="4" borderId="13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justify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9" fillId="2" borderId="3" xfId="0" applyFont="1" applyFill="1" applyBorder="1" applyAlignment="1">
      <alignment horizontal="right" vertical="center" wrapText="1"/>
    </xf>
    <xf numFmtId="177" fontId="9" fillId="2" borderId="3" xfId="1" applyNumberFormat="1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177" fontId="9" fillId="0" borderId="3" xfId="0" applyNumberFormat="1" applyFont="1" applyBorder="1" applyAlignment="1">
      <alignment horizontal="right" vertical="center" wrapText="1"/>
    </xf>
    <xf numFmtId="177" fontId="7" fillId="0" borderId="3" xfId="1" applyNumberFormat="1" applyFont="1" applyBorder="1" applyAlignment="1">
      <alignment horizontal="right" vertical="center" wrapText="1"/>
    </xf>
    <xf numFmtId="177" fontId="7" fillId="0" borderId="3" xfId="1" applyNumberFormat="1" applyFont="1" applyBorder="1" applyAlignment="1">
      <alignment horizontal="center" vertical="center" wrapText="1"/>
    </xf>
    <xf numFmtId="177" fontId="7" fillId="0" borderId="15" xfId="1" applyNumberFormat="1" applyFont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textRotation="255" wrapText="1"/>
    </xf>
    <xf numFmtId="0" fontId="7" fillId="0" borderId="3" xfId="0" applyFont="1" applyBorder="1" applyAlignment="1">
      <alignment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176" fontId="9" fillId="2" borderId="3" xfId="1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textRotation="255" wrapText="1"/>
    </xf>
    <xf numFmtId="0" fontId="7" fillId="0" borderId="17" xfId="0" applyFont="1" applyBorder="1" applyAlignment="1">
      <alignment vertical="center" wrapText="1"/>
    </xf>
    <xf numFmtId="177" fontId="7" fillId="0" borderId="10" xfId="1" applyNumberFormat="1" applyFont="1" applyBorder="1" applyAlignment="1">
      <alignment horizontal="right" vertical="center" wrapText="1"/>
    </xf>
    <xf numFmtId="177" fontId="9" fillId="0" borderId="3" xfId="1" applyNumberFormat="1" applyFont="1" applyBorder="1" applyAlignment="1">
      <alignment horizontal="right" vertical="center" wrapText="1" indent="1"/>
    </xf>
    <xf numFmtId="43" fontId="2" fillId="0" borderId="2" xfId="1" applyFont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view="pageBreakPreview" topLeftCell="A16" zoomScale="96" zoomScaleNormal="100" zoomScaleSheetLayoutView="96" workbookViewId="0">
      <selection activeCell="G17" sqref="G17:I17"/>
    </sheetView>
  </sheetViews>
  <sheetFormatPr defaultRowHeight="16.5" x14ac:dyDescent="0.25"/>
  <cols>
    <col min="1" max="1" width="10.875" style="6" customWidth="1"/>
    <col min="2" max="2" width="12.375" style="6" customWidth="1"/>
    <col min="3" max="6" width="5.875" style="6" customWidth="1"/>
    <col min="7" max="7" width="23.375" style="6" customWidth="1"/>
    <col min="8" max="8" width="11.625" style="6" customWidth="1"/>
    <col min="9" max="9" width="23.375" style="6" customWidth="1"/>
    <col min="10" max="16384" width="9" style="6"/>
  </cols>
  <sheetData>
    <row r="1" spans="1:9" ht="21" x14ac:dyDescent="0.25">
      <c r="A1" s="5" t="s">
        <v>75</v>
      </c>
      <c r="B1" s="49" t="s">
        <v>0</v>
      </c>
      <c r="C1" s="50"/>
      <c r="D1" s="50"/>
      <c r="E1" s="50"/>
      <c r="F1" s="50"/>
      <c r="G1" s="50"/>
      <c r="H1" s="50"/>
      <c r="I1" s="50"/>
    </row>
    <row r="2" spans="1:9" x14ac:dyDescent="0.25">
      <c r="B2" s="51" t="s">
        <v>1</v>
      </c>
      <c r="C2" s="51"/>
      <c r="D2" s="51"/>
      <c r="E2" s="51"/>
      <c r="F2" s="51"/>
      <c r="G2" s="51"/>
      <c r="H2" s="51"/>
      <c r="I2" s="51"/>
    </row>
    <row r="3" spans="1:9" ht="17.25" thickBot="1" x14ac:dyDescent="0.3">
      <c r="B3" s="12"/>
      <c r="C3" s="12"/>
      <c r="D3" s="12"/>
      <c r="E3" s="12"/>
      <c r="F3" s="12"/>
      <c r="G3" s="12"/>
      <c r="H3" s="12"/>
      <c r="I3" s="1"/>
    </row>
    <row r="4" spans="1:9" ht="16.5" customHeight="1" x14ac:dyDescent="0.25">
      <c r="A4" s="53" t="s">
        <v>64</v>
      </c>
      <c r="B4" s="52"/>
      <c r="C4" s="52"/>
      <c r="D4" s="52"/>
      <c r="E4" s="54"/>
      <c r="F4" s="53" t="s">
        <v>74</v>
      </c>
      <c r="G4" s="52"/>
      <c r="H4" s="52"/>
      <c r="I4" s="54"/>
    </row>
    <row r="5" spans="1:9" ht="17.25" customHeight="1" thickBot="1" x14ac:dyDescent="0.3">
      <c r="A5" s="67"/>
      <c r="B5" s="68"/>
      <c r="C5" s="68"/>
      <c r="D5" s="68"/>
      <c r="E5" s="69"/>
      <c r="F5" s="99" t="s">
        <v>2</v>
      </c>
      <c r="G5" s="100"/>
      <c r="H5" s="100"/>
      <c r="I5" s="101"/>
    </row>
    <row r="6" spans="1:9" ht="17.25" thickBot="1" x14ac:dyDescent="0.3">
      <c r="A6" s="102" t="s">
        <v>67</v>
      </c>
      <c r="B6" s="103"/>
      <c r="C6" s="103"/>
      <c r="D6" s="103"/>
      <c r="E6" s="103"/>
      <c r="F6" s="103"/>
      <c r="G6" s="103"/>
      <c r="H6" s="103"/>
      <c r="I6" s="104"/>
    </row>
    <row r="7" spans="1:9" ht="17.25" thickBot="1" x14ac:dyDescent="0.3">
      <c r="A7" s="102" t="s">
        <v>3</v>
      </c>
      <c r="B7" s="103"/>
      <c r="C7" s="103"/>
      <c r="D7" s="103"/>
      <c r="E7" s="103"/>
      <c r="F7" s="103"/>
      <c r="G7" s="103"/>
      <c r="H7" s="103"/>
      <c r="I7" s="104"/>
    </row>
    <row r="8" spans="1:9" ht="17.25" thickBot="1" x14ac:dyDescent="0.3">
      <c r="A8" s="102" t="s">
        <v>4</v>
      </c>
      <c r="B8" s="103"/>
      <c r="C8" s="103"/>
      <c r="D8" s="103"/>
      <c r="E8" s="103"/>
      <c r="F8" s="103"/>
      <c r="G8" s="103"/>
      <c r="H8" s="103"/>
      <c r="I8" s="104"/>
    </row>
    <row r="9" spans="1:9" ht="28.5" customHeight="1" x14ac:dyDescent="0.25">
      <c r="A9" s="91" t="s">
        <v>5</v>
      </c>
      <c r="B9" s="20" t="s">
        <v>6</v>
      </c>
      <c r="C9" s="93" t="s">
        <v>68</v>
      </c>
      <c r="D9" s="94"/>
      <c r="E9" s="93" t="s">
        <v>69</v>
      </c>
      <c r="F9" s="94"/>
      <c r="G9" s="93" t="s">
        <v>8</v>
      </c>
      <c r="H9" s="97"/>
      <c r="I9" s="94"/>
    </row>
    <row r="10" spans="1:9" ht="17.25" thickBot="1" x14ac:dyDescent="0.3">
      <c r="A10" s="92"/>
      <c r="B10" s="9" t="s">
        <v>7</v>
      </c>
      <c r="C10" s="95" t="s">
        <v>7</v>
      </c>
      <c r="D10" s="96"/>
      <c r="E10" s="95" t="s">
        <v>7</v>
      </c>
      <c r="F10" s="96"/>
      <c r="G10" s="95"/>
      <c r="H10" s="98"/>
      <c r="I10" s="96"/>
    </row>
    <row r="11" spans="1:9" ht="37.5" customHeight="1" x14ac:dyDescent="0.25">
      <c r="A11" s="75" t="s">
        <v>9</v>
      </c>
      <c r="B11" s="77" t="e">
        <f>'附件5-1'!C16:F16</f>
        <v>#VALUE!</v>
      </c>
      <c r="C11" s="79"/>
      <c r="D11" s="80"/>
      <c r="E11" s="79"/>
      <c r="F11" s="80"/>
      <c r="G11" s="83" t="s">
        <v>86</v>
      </c>
      <c r="H11" s="84"/>
      <c r="I11" s="85"/>
    </row>
    <row r="12" spans="1:9" ht="21.75" customHeight="1" thickBot="1" x14ac:dyDescent="0.3">
      <c r="A12" s="76"/>
      <c r="B12" s="78"/>
      <c r="C12" s="81"/>
      <c r="D12" s="82"/>
      <c r="E12" s="81"/>
      <c r="F12" s="82"/>
      <c r="G12" s="61" t="s">
        <v>85</v>
      </c>
      <c r="H12" s="62"/>
      <c r="I12" s="63"/>
    </row>
    <row r="13" spans="1:9" x14ac:dyDescent="0.25">
      <c r="A13" s="75" t="s">
        <v>10</v>
      </c>
      <c r="B13" s="77" t="e">
        <f>'附件5-1'!C41:F41</f>
        <v>#VALUE!</v>
      </c>
      <c r="C13" s="79"/>
      <c r="D13" s="80"/>
      <c r="E13" s="79"/>
      <c r="F13" s="80"/>
      <c r="G13" s="83" t="s">
        <v>11</v>
      </c>
      <c r="H13" s="84"/>
      <c r="I13" s="85"/>
    </row>
    <row r="14" spans="1:9" ht="51" customHeight="1" x14ac:dyDescent="0.25">
      <c r="A14" s="86"/>
      <c r="B14" s="87"/>
      <c r="C14" s="88"/>
      <c r="D14" s="89"/>
      <c r="E14" s="88"/>
      <c r="F14" s="89"/>
      <c r="G14" s="58" t="s">
        <v>84</v>
      </c>
      <c r="H14" s="90"/>
      <c r="I14" s="60"/>
    </row>
    <row r="15" spans="1:9" ht="27.75" customHeight="1" x14ac:dyDescent="0.25">
      <c r="A15" s="86"/>
      <c r="B15" s="87"/>
      <c r="C15" s="88"/>
      <c r="D15" s="89"/>
      <c r="E15" s="88"/>
      <c r="F15" s="89"/>
      <c r="G15" s="58" t="s">
        <v>83</v>
      </c>
      <c r="H15" s="90"/>
      <c r="I15" s="60"/>
    </row>
    <row r="16" spans="1:9" ht="51.75" customHeight="1" x14ac:dyDescent="0.25">
      <c r="A16" s="86"/>
      <c r="B16" s="87"/>
      <c r="C16" s="88"/>
      <c r="D16" s="89"/>
      <c r="E16" s="88"/>
      <c r="F16" s="89"/>
      <c r="G16" s="58" t="s">
        <v>82</v>
      </c>
      <c r="H16" s="90"/>
      <c r="I16" s="60"/>
    </row>
    <row r="17" spans="1:9" ht="17.25" thickBot="1" x14ac:dyDescent="0.3">
      <c r="A17" s="76"/>
      <c r="B17" s="78"/>
      <c r="C17" s="81"/>
      <c r="D17" s="82"/>
      <c r="E17" s="81"/>
      <c r="F17" s="82"/>
      <c r="G17" s="61" t="s">
        <v>70</v>
      </c>
      <c r="H17" s="62"/>
      <c r="I17" s="63"/>
    </row>
    <row r="18" spans="1:9" ht="37.5" customHeight="1" x14ac:dyDescent="0.25">
      <c r="A18" s="75" t="s">
        <v>13</v>
      </c>
      <c r="B18" s="77" t="e">
        <f>'附件5-1'!C49:F49</f>
        <v>#VALUE!</v>
      </c>
      <c r="C18" s="79"/>
      <c r="D18" s="80"/>
      <c r="E18" s="79"/>
      <c r="F18" s="80"/>
      <c r="G18" s="83" t="s">
        <v>80</v>
      </c>
      <c r="H18" s="84"/>
      <c r="I18" s="85"/>
    </row>
    <row r="19" spans="1:9" ht="28.5" customHeight="1" thickBot="1" x14ac:dyDescent="0.3">
      <c r="A19" s="76"/>
      <c r="B19" s="78"/>
      <c r="C19" s="81"/>
      <c r="D19" s="82"/>
      <c r="E19" s="81"/>
      <c r="F19" s="82"/>
      <c r="G19" s="61" t="s">
        <v>81</v>
      </c>
      <c r="H19" s="62"/>
      <c r="I19" s="63"/>
    </row>
    <row r="20" spans="1:9" ht="17.25" thickBot="1" x14ac:dyDescent="0.3">
      <c r="A20" s="21" t="s">
        <v>14</v>
      </c>
      <c r="B20" s="22" t="e">
        <f>SUM(B11:B19)</f>
        <v>#VALUE!</v>
      </c>
      <c r="C20" s="55"/>
      <c r="D20" s="56"/>
      <c r="E20" s="55"/>
      <c r="F20" s="56"/>
      <c r="G20" s="70"/>
      <c r="H20" s="71"/>
      <c r="I20" s="72"/>
    </row>
    <row r="21" spans="1:9" ht="20.25" customHeight="1" x14ac:dyDescent="0.25">
      <c r="A21" s="15" t="s">
        <v>71</v>
      </c>
      <c r="B21" s="52" t="s">
        <v>15</v>
      </c>
      <c r="C21" s="52"/>
      <c r="D21" s="52"/>
      <c r="E21" s="52" t="s">
        <v>78</v>
      </c>
      <c r="F21" s="52"/>
      <c r="G21" s="52"/>
      <c r="H21" s="24" t="s">
        <v>79</v>
      </c>
      <c r="I21" s="73"/>
    </row>
    <row r="22" spans="1:9" ht="66" customHeight="1" thickBot="1" x14ac:dyDescent="0.3">
      <c r="A22" s="18"/>
      <c r="B22" s="68" t="s">
        <v>15</v>
      </c>
      <c r="C22" s="68"/>
      <c r="D22" s="68"/>
      <c r="E22" s="57"/>
      <c r="F22" s="57"/>
      <c r="G22" s="57"/>
      <c r="H22" s="19"/>
      <c r="I22" s="74"/>
    </row>
    <row r="23" spans="1:9" x14ac:dyDescent="0.25">
      <c r="A23" s="53" t="s">
        <v>76</v>
      </c>
      <c r="B23" s="52"/>
      <c r="C23" s="52"/>
      <c r="D23" s="52"/>
      <c r="E23" s="52"/>
      <c r="F23" s="52"/>
      <c r="G23" s="52"/>
      <c r="H23" s="52"/>
      <c r="I23" s="54"/>
    </row>
    <row r="24" spans="1:9" x14ac:dyDescent="0.25">
      <c r="A24" s="64" t="s">
        <v>16</v>
      </c>
      <c r="B24" s="65"/>
      <c r="C24" s="65"/>
      <c r="D24" s="65"/>
      <c r="E24" s="65"/>
      <c r="F24" s="65"/>
      <c r="G24" s="65"/>
      <c r="H24" s="65"/>
      <c r="I24" s="66"/>
    </row>
    <row r="25" spans="1:9" ht="17.25" thickBot="1" x14ac:dyDescent="0.3">
      <c r="A25" s="67" t="s">
        <v>77</v>
      </c>
      <c r="B25" s="68"/>
      <c r="C25" s="68"/>
      <c r="D25" s="68"/>
      <c r="E25" s="68"/>
      <c r="F25" s="68"/>
      <c r="G25" s="68"/>
      <c r="H25" s="68"/>
      <c r="I25" s="69"/>
    </row>
    <row r="26" spans="1:9" x14ac:dyDescent="0.25">
      <c r="A26" s="53" t="s">
        <v>17</v>
      </c>
      <c r="B26" s="52"/>
      <c r="C26" s="52"/>
      <c r="D26" s="52"/>
      <c r="E26" s="52"/>
      <c r="F26" s="52"/>
      <c r="G26" s="52"/>
      <c r="H26" s="52"/>
      <c r="I26" s="54"/>
    </row>
    <row r="27" spans="1:9" x14ac:dyDescent="0.25">
      <c r="A27" s="58" t="s">
        <v>18</v>
      </c>
      <c r="B27" s="59"/>
      <c r="C27" s="59"/>
      <c r="D27" s="59"/>
      <c r="E27" s="59"/>
      <c r="F27" s="59"/>
      <c r="G27" s="59"/>
      <c r="H27" s="59"/>
      <c r="I27" s="60"/>
    </row>
    <row r="28" spans="1:9" x14ac:dyDescent="0.25">
      <c r="A28" s="58" t="s">
        <v>19</v>
      </c>
      <c r="B28" s="59"/>
      <c r="C28" s="59"/>
      <c r="D28" s="59"/>
      <c r="E28" s="59"/>
      <c r="F28" s="59"/>
      <c r="G28" s="59"/>
      <c r="H28" s="59"/>
      <c r="I28" s="60"/>
    </row>
    <row r="29" spans="1:9" ht="28.5" customHeight="1" x14ac:dyDescent="0.25">
      <c r="A29" s="58" t="s">
        <v>20</v>
      </c>
      <c r="B29" s="59"/>
      <c r="C29" s="59"/>
      <c r="D29" s="59"/>
      <c r="E29" s="59"/>
      <c r="F29" s="59"/>
      <c r="G29" s="59"/>
      <c r="H29" s="59"/>
      <c r="I29" s="60"/>
    </row>
    <row r="30" spans="1:9" x14ac:dyDescent="0.25">
      <c r="A30" s="58" t="s">
        <v>21</v>
      </c>
      <c r="B30" s="59"/>
      <c r="C30" s="59"/>
      <c r="D30" s="59"/>
      <c r="E30" s="59"/>
      <c r="F30" s="59"/>
      <c r="G30" s="59"/>
      <c r="H30" s="59"/>
      <c r="I30" s="60"/>
    </row>
    <row r="31" spans="1:9" x14ac:dyDescent="0.25">
      <c r="A31" s="58" t="s">
        <v>22</v>
      </c>
      <c r="B31" s="59"/>
      <c r="C31" s="59"/>
      <c r="D31" s="59"/>
      <c r="E31" s="59"/>
      <c r="F31" s="59"/>
      <c r="G31" s="59"/>
      <c r="H31" s="59"/>
      <c r="I31" s="60"/>
    </row>
    <row r="32" spans="1:9" ht="28.5" customHeight="1" x14ac:dyDescent="0.25">
      <c r="A32" s="58" t="s">
        <v>23</v>
      </c>
      <c r="B32" s="59"/>
      <c r="C32" s="59"/>
      <c r="D32" s="59"/>
      <c r="E32" s="59"/>
      <c r="F32" s="59"/>
      <c r="G32" s="59"/>
      <c r="H32" s="59"/>
      <c r="I32" s="60"/>
    </row>
    <row r="33" spans="1:9" ht="28.5" customHeight="1" x14ac:dyDescent="0.25">
      <c r="A33" s="58" t="s">
        <v>24</v>
      </c>
      <c r="B33" s="59"/>
      <c r="C33" s="59"/>
      <c r="D33" s="59"/>
      <c r="E33" s="59"/>
      <c r="F33" s="59"/>
      <c r="G33" s="59"/>
      <c r="H33" s="59"/>
      <c r="I33" s="60"/>
    </row>
    <row r="34" spans="1:9" ht="42.75" customHeight="1" thickBot="1" x14ac:dyDescent="0.3">
      <c r="A34" s="61" t="s">
        <v>25</v>
      </c>
      <c r="B34" s="62"/>
      <c r="C34" s="62"/>
      <c r="D34" s="62"/>
      <c r="E34" s="62"/>
      <c r="F34" s="62"/>
      <c r="G34" s="62"/>
      <c r="H34" s="62"/>
      <c r="I34" s="63"/>
    </row>
    <row r="35" spans="1:9" s="23" customFormat="1" ht="27" customHeight="1" x14ac:dyDescent="0.25">
      <c r="A35" s="48" t="s">
        <v>72</v>
      </c>
      <c r="B35" s="48"/>
      <c r="C35" s="48"/>
      <c r="D35" s="48"/>
      <c r="E35" s="48"/>
      <c r="F35" s="48"/>
      <c r="G35" s="48"/>
      <c r="H35" s="48"/>
      <c r="I35" s="48"/>
    </row>
    <row r="36" spans="1:9" ht="27" customHeight="1" x14ac:dyDescent="0.25">
      <c r="A36" s="48" t="s">
        <v>73</v>
      </c>
      <c r="B36" s="48"/>
      <c r="C36" s="48"/>
      <c r="D36" s="48"/>
      <c r="E36" s="48"/>
      <c r="F36" s="48"/>
      <c r="G36" s="48"/>
      <c r="H36" s="48"/>
      <c r="I36" s="48"/>
    </row>
  </sheetData>
  <mergeCells count="57">
    <mergeCell ref="G9:I10"/>
    <mergeCell ref="A4:E5"/>
    <mergeCell ref="F5:I5"/>
    <mergeCell ref="A6:I6"/>
    <mergeCell ref="A7:I7"/>
    <mergeCell ref="A8:I8"/>
    <mergeCell ref="A9:A10"/>
    <mergeCell ref="C9:D9"/>
    <mergeCell ref="C10:D10"/>
    <mergeCell ref="E9:F9"/>
    <mergeCell ref="E10:F10"/>
    <mergeCell ref="A11:A12"/>
    <mergeCell ref="B11:B12"/>
    <mergeCell ref="C11:D12"/>
    <mergeCell ref="E11:F12"/>
    <mergeCell ref="G11:I11"/>
    <mergeCell ref="G12:I12"/>
    <mergeCell ref="A13:A17"/>
    <mergeCell ref="B13:B17"/>
    <mergeCell ref="C13:D17"/>
    <mergeCell ref="E13:F17"/>
    <mergeCell ref="G13:I13"/>
    <mergeCell ref="G14:I14"/>
    <mergeCell ref="G15:I15"/>
    <mergeCell ref="G16:I16"/>
    <mergeCell ref="G17:I17"/>
    <mergeCell ref="A18:A19"/>
    <mergeCell ref="B18:B19"/>
    <mergeCell ref="C18:D19"/>
    <mergeCell ref="E18:F19"/>
    <mergeCell ref="G18:I18"/>
    <mergeCell ref="G19:I19"/>
    <mergeCell ref="A25:I25"/>
    <mergeCell ref="A26:I26"/>
    <mergeCell ref="A27:I27"/>
    <mergeCell ref="A28:I28"/>
    <mergeCell ref="E20:F20"/>
    <mergeCell ref="G20:I20"/>
    <mergeCell ref="B21:D21"/>
    <mergeCell ref="B22:D22"/>
    <mergeCell ref="I21:I22"/>
    <mergeCell ref="A35:I35"/>
    <mergeCell ref="A36:I36"/>
    <mergeCell ref="B1:I1"/>
    <mergeCell ref="B2:I2"/>
    <mergeCell ref="E21:G21"/>
    <mergeCell ref="F4:I4"/>
    <mergeCell ref="C20:D20"/>
    <mergeCell ref="E22:G22"/>
    <mergeCell ref="A29:I29"/>
    <mergeCell ref="A30:I30"/>
    <mergeCell ref="A31:I31"/>
    <mergeCell ref="A32:I32"/>
    <mergeCell ref="A33:I33"/>
    <mergeCell ref="A34:I34"/>
    <mergeCell ref="A23:I23"/>
    <mergeCell ref="A24:I24"/>
  </mergeCells>
  <phoneticPr fontId="4" type="noConversion"/>
  <pageMargins left="0.23622047244094491" right="0.23622047244094491" top="0.15748031496062992" bottom="0.15748031496062992" header="0.11811023622047245" footer="0.11811023622047245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2"/>
  <sheetViews>
    <sheetView tabSelected="1" topLeftCell="A10" zoomScale="85" zoomScaleNormal="85" workbookViewId="0">
      <selection activeCell="G17" sqref="G17"/>
    </sheetView>
  </sheetViews>
  <sheetFormatPr defaultRowHeight="16.5" x14ac:dyDescent="0.25"/>
  <cols>
    <col min="1" max="1" width="8.375" customWidth="1"/>
    <col min="2" max="2" width="13.75" customWidth="1"/>
    <col min="3" max="3" width="10.375" customWidth="1"/>
    <col min="4" max="4" width="6.625" customWidth="1"/>
    <col min="5" max="6" width="8" style="4" customWidth="1"/>
    <col min="7" max="7" width="73.25" customWidth="1"/>
    <col min="9" max="9" width="2.625" customWidth="1"/>
    <col min="10" max="10" width="48.625" style="3" customWidth="1"/>
  </cols>
  <sheetData>
    <row r="1" spans="1:10" ht="21" x14ac:dyDescent="0.25">
      <c r="A1" s="5" t="s">
        <v>63</v>
      </c>
      <c r="B1" s="124" t="s">
        <v>26</v>
      </c>
      <c r="C1" s="125"/>
      <c r="D1" s="125"/>
      <c r="E1" s="125"/>
      <c r="F1" s="125"/>
      <c r="G1" s="125"/>
      <c r="H1" s="2"/>
      <c r="I1" s="6"/>
      <c r="J1" s="7"/>
    </row>
    <row r="2" spans="1:10" x14ac:dyDescent="0.25">
      <c r="A2" s="6"/>
      <c r="B2" s="51" t="s">
        <v>27</v>
      </c>
      <c r="C2" s="51"/>
      <c r="D2" s="51"/>
      <c r="E2" s="51"/>
      <c r="F2" s="51"/>
      <c r="G2" s="51"/>
      <c r="H2" s="1"/>
      <c r="I2" s="6"/>
      <c r="J2" s="7"/>
    </row>
    <row r="3" spans="1:10" ht="7.15" customHeight="1" thickBot="1" x14ac:dyDescent="0.3">
      <c r="A3" s="6"/>
      <c r="B3" s="6"/>
      <c r="C3" s="6"/>
      <c r="D3" s="6"/>
      <c r="E3" s="8"/>
      <c r="F3" s="8"/>
      <c r="G3" s="6"/>
      <c r="H3" s="6"/>
      <c r="I3" s="6"/>
      <c r="J3" s="7"/>
    </row>
    <row r="4" spans="1:10" ht="17.25" customHeight="1" thickBot="1" x14ac:dyDescent="0.3">
      <c r="A4" s="116" t="s">
        <v>88</v>
      </c>
      <c r="B4" s="116"/>
      <c r="C4" s="116"/>
      <c r="D4" s="116"/>
      <c r="E4" s="116"/>
      <c r="F4" s="116" t="s">
        <v>87</v>
      </c>
      <c r="G4" s="116"/>
      <c r="H4" s="6"/>
      <c r="I4" s="6"/>
      <c r="J4" s="7"/>
    </row>
    <row r="5" spans="1:10" ht="17.25" customHeight="1" thickBot="1" x14ac:dyDescent="0.3">
      <c r="A5" s="116"/>
      <c r="B5" s="116"/>
      <c r="C5" s="116"/>
      <c r="D5" s="116"/>
      <c r="E5" s="116"/>
      <c r="F5" s="126" t="s">
        <v>2</v>
      </c>
      <c r="G5" s="126"/>
      <c r="H5" s="6"/>
      <c r="I5" s="6"/>
      <c r="J5" s="7"/>
    </row>
    <row r="6" spans="1:10" ht="17.25" thickBot="1" x14ac:dyDescent="0.3">
      <c r="A6" s="116" t="s">
        <v>89</v>
      </c>
      <c r="B6" s="116"/>
      <c r="C6" s="116"/>
      <c r="D6" s="116"/>
      <c r="E6" s="116"/>
      <c r="F6" s="116"/>
      <c r="G6" s="116"/>
      <c r="H6" s="6"/>
      <c r="I6" s="6"/>
      <c r="J6" s="7"/>
    </row>
    <row r="7" spans="1:10" ht="17.25" thickBot="1" x14ac:dyDescent="0.3">
      <c r="A7" s="116" t="s">
        <v>3</v>
      </c>
      <c r="B7" s="116"/>
      <c r="C7" s="116"/>
      <c r="D7" s="116"/>
      <c r="E7" s="116"/>
      <c r="F7" s="116"/>
      <c r="G7" s="116"/>
      <c r="H7" s="6"/>
      <c r="I7" s="6"/>
      <c r="J7" s="7"/>
    </row>
    <row r="8" spans="1:10" ht="17.25" thickBot="1" x14ac:dyDescent="0.3">
      <c r="A8" s="116" t="s">
        <v>4</v>
      </c>
      <c r="B8" s="116"/>
      <c r="C8" s="116"/>
      <c r="D8" s="116"/>
      <c r="E8" s="116"/>
      <c r="F8" s="116"/>
      <c r="G8" s="116"/>
      <c r="H8" s="6"/>
      <c r="I8" s="6"/>
      <c r="J8" s="7"/>
    </row>
    <row r="9" spans="1:10" ht="29.25" thickBot="1" x14ac:dyDescent="0.3">
      <c r="A9" s="112" t="s">
        <v>5</v>
      </c>
      <c r="B9" s="112"/>
      <c r="C9" s="29" t="s">
        <v>28</v>
      </c>
      <c r="D9" s="29" t="s">
        <v>29</v>
      </c>
      <c r="E9" s="119" t="s">
        <v>30</v>
      </c>
      <c r="F9" s="119"/>
      <c r="G9" s="46" t="s">
        <v>8</v>
      </c>
      <c r="H9" s="6"/>
      <c r="I9" s="6"/>
      <c r="J9" s="10" t="s">
        <v>61</v>
      </c>
    </row>
    <row r="10" spans="1:10" ht="25.5" customHeight="1" thickBot="1" x14ac:dyDescent="0.3">
      <c r="A10" s="115" t="s">
        <v>9</v>
      </c>
      <c r="B10" s="116" t="s">
        <v>31</v>
      </c>
      <c r="C10" s="109"/>
      <c r="D10" s="110">
        <v>1</v>
      </c>
      <c r="E10" s="109">
        <f>C10*D10</f>
        <v>0</v>
      </c>
      <c r="F10" s="111"/>
      <c r="G10" s="16" t="s">
        <v>106</v>
      </c>
      <c r="H10" s="6"/>
      <c r="I10" s="6"/>
      <c r="J10" s="10" t="s">
        <v>92</v>
      </c>
    </row>
    <row r="11" spans="1:10" ht="31.15" customHeight="1" thickBot="1" x14ac:dyDescent="0.3">
      <c r="A11" s="115"/>
      <c r="B11" s="116"/>
      <c r="C11" s="109"/>
      <c r="D11" s="110"/>
      <c r="E11" s="109"/>
      <c r="F11" s="111"/>
      <c r="G11" s="26" t="s">
        <v>107</v>
      </c>
      <c r="H11" s="6"/>
      <c r="I11" s="6"/>
      <c r="J11" s="10" t="s">
        <v>91</v>
      </c>
    </row>
    <row r="12" spans="1:10" ht="19.899999999999999" customHeight="1" thickBot="1" x14ac:dyDescent="0.3">
      <c r="A12" s="115"/>
      <c r="B12" s="116"/>
      <c r="C12" s="109"/>
      <c r="D12" s="110"/>
      <c r="E12" s="109"/>
      <c r="F12" s="111"/>
      <c r="G12" s="26" t="s">
        <v>108</v>
      </c>
      <c r="H12" s="6"/>
      <c r="I12" s="6"/>
      <c r="J12" s="10"/>
    </row>
    <row r="13" spans="1:10" ht="17.25" thickBot="1" x14ac:dyDescent="0.3">
      <c r="A13" s="115"/>
      <c r="B13" s="121"/>
      <c r="C13" s="109"/>
      <c r="D13" s="110"/>
      <c r="E13" s="109"/>
      <c r="F13" s="111"/>
      <c r="G13" s="17" t="s">
        <v>109</v>
      </c>
      <c r="H13" s="6"/>
      <c r="I13" s="6"/>
      <c r="J13" s="10"/>
    </row>
    <row r="14" spans="1:10" ht="15" customHeight="1" thickBot="1" x14ac:dyDescent="0.3">
      <c r="A14" s="120"/>
      <c r="B14" s="13" t="s">
        <v>31</v>
      </c>
      <c r="C14" s="122">
        <f>E10*0.0211</f>
        <v>0</v>
      </c>
      <c r="D14" s="110">
        <v>1</v>
      </c>
      <c r="E14" s="109">
        <f>C14*D14</f>
        <v>0</v>
      </c>
      <c r="F14" s="109"/>
      <c r="G14" s="117" t="s">
        <v>90</v>
      </c>
      <c r="H14" s="6"/>
      <c r="I14" s="6"/>
      <c r="J14" s="10" t="s">
        <v>62</v>
      </c>
    </row>
    <row r="15" spans="1:10" ht="17.25" thickBot="1" x14ac:dyDescent="0.3">
      <c r="A15" s="120"/>
      <c r="B15" s="14" t="s">
        <v>32</v>
      </c>
      <c r="C15" s="122"/>
      <c r="D15" s="110"/>
      <c r="E15" s="109"/>
      <c r="F15" s="109"/>
      <c r="G15" s="118"/>
      <c r="H15" s="6"/>
      <c r="I15" s="6"/>
      <c r="J15" s="10"/>
    </row>
    <row r="16" spans="1:10" ht="22.5" customHeight="1" thickBot="1" x14ac:dyDescent="0.3">
      <c r="A16" s="115"/>
      <c r="B16" s="47" t="s">
        <v>33</v>
      </c>
      <c r="C16" s="123">
        <f>SUM(E10:F15)</f>
        <v>0</v>
      </c>
      <c r="D16" s="123"/>
      <c r="E16" s="123"/>
      <c r="F16" s="123"/>
      <c r="G16" s="13"/>
      <c r="H16" s="6"/>
      <c r="I16" s="6"/>
      <c r="J16" s="10"/>
    </row>
    <row r="17" spans="1:10" ht="29.25" thickBot="1" x14ac:dyDescent="0.3">
      <c r="A17" s="115" t="s">
        <v>10</v>
      </c>
      <c r="B17" s="116" t="s">
        <v>35</v>
      </c>
      <c r="C17" s="109">
        <v>2500</v>
      </c>
      <c r="D17" s="110">
        <v>10</v>
      </c>
      <c r="E17" s="109">
        <f>C17*D17</f>
        <v>25000</v>
      </c>
      <c r="F17" s="111"/>
      <c r="G17" s="16" t="s">
        <v>130</v>
      </c>
      <c r="H17" s="6"/>
      <c r="I17" s="6"/>
      <c r="J17" s="10" t="s">
        <v>93</v>
      </c>
    </row>
    <row r="18" spans="1:10" ht="17.25" thickBot="1" x14ac:dyDescent="0.3">
      <c r="A18" s="115"/>
      <c r="B18" s="116"/>
      <c r="C18" s="109"/>
      <c r="D18" s="110"/>
      <c r="E18" s="109"/>
      <c r="F18" s="111"/>
      <c r="G18" s="17" t="s">
        <v>110</v>
      </c>
      <c r="H18" s="6"/>
      <c r="I18" s="6"/>
      <c r="J18" s="10"/>
    </row>
    <row r="19" spans="1:10" ht="17.25" thickBot="1" x14ac:dyDescent="0.3">
      <c r="A19" s="115"/>
      <c r="B19" s="116" t="s">
        <v>36</v>
      </c>
      <c r="C19" s="109">
        <v>2500</v>
      </c>
      <c r="D19" s="110"/>
      <c r="E19" s="109">
        <f>C19*D19</f>
        <v>0</v>
      </c>
      <c r="F19" s="111"/>
      <c r="G19" s="26" t="s">
        <v>111</v>
      </c>
      <c r="H19" s="6"/>
      <c r="I19" s="6"/>
      <c r="J19" s="10"/>
    </row>
    <row r="20" spans="1:10" ht="17.25" thickBot="1" x14ac:dyDescent="0.3">
      <c r="A20" s="115"/>
      <c r="B20" s="116"/>
      <c r="C20" s="109"/>
      <c r="D20" s="110"/>
      <c r="E20" s="109"/>
      <c r="F20" s="111"/>
      <c r="G20" s="26" t="s">
        <v>112</v>
      </c>
      <c r="H20" s="6"/>
      <c r="I20" s="6"/>
      <c r="J20" s="10"/>
    </row>
    <row r="21" spans="1:10" ht="17.25" thickBot="1" x14ac:dyDescent="0.3">
      <c r="A21" s="115"/>
      <c r="B21" s="116"/>
      <c r="C21" s="109"/>
      <c r="D21" s="110"/>
      <c r="E21" s="109"/>
      <c r="F21" s="111"/>
      <c r="G21" s="26" t="s">
        <v>113</v>
      </c>
      <c r="H21" s="6"/>
      <c r="I21" s="6"/>
      <c r="J21" s="10"/>
    </row>
    <row r="22" spans="1:10" ht="31.9" customHeight="1" thickBot="1" x14ac:dyDescent="0.3">
      <c r="A22" s="115"/>
      <c r="B22" s="116" t="s">
        <v>37</v>
      </c>
      <c r="C22" s="109" t="s">
        <v>34</v>
      </c>
      <c r="D22" s="110">
        <v>1</v>
      </c>
      <c r="E22" s="109" t="e">
        <f>C22*D22</f>
        <v>#VALUE!</v>
      </c>
      <c r="F22" s="111"/>
      <c r="G22" s="16" t="s">
        <v>114</v>
      </c>
      <c r="H22" s="6"/>
      <c r="I22" s="6"/>
      <c r="J22" s="10"/>
    </row>
    <row r="23" spans="1:10" ht="36.75" customHeight="1" thickBot="1" x14ac:dyDescent="0.3">
      <c r="A23" s="115"/>
      <c r="B23" s="116"/>
      <c r="C23" s="109"/>
      <c r="D23" s="110"/>
      <c r="E23" s="109"/>
      <c r="F23" s="111"/>
      <c r="G23" s="17" t="s">
        <v>102</v>
      </c>
      <c r="H23" s="6"/>
      <c r="I23" s="6"/>
      <c r="J23" s="10"/>
    </row>
    <row r="24" spans="1:10" ht="29.25" thickBot="1" x14ac:dyDescent="0.3">
      <c r="A24" s="115"/>
      <c r="B24" s="116" t="s">
        <v>38</v>
      </c>
      <c r="C24" s="109">
        <v>1480</v>
      </c>
      <c r="D24" s="110"/>
      <c r="E24" s="109">
        <f>C24*D24</f>
        <v>0</v>
      </c>
      <c r="F24" s="111"/>
      <c r="G24" s="26" t="s">
        <v>115</v>
      </c>
      <c r="H24" s="6"/>
      <c r="I24" s="6"/>
      <c r="J24" s="10" t="s">
        <v>126</v>
      </c>
    </row>
    <row r="25" spans="1:10" ht="17.25" thickBot="1" x14ac:dyDescent="0.3">
      <c r="A25" s="115"/>
      <c r="B25" s="116"/>
      <c r="C25" s="109"/>
      <c r="D25" s="110"/>
      <c r="E25" s="109"/>
      <c r="F25" s="111"/>
      <c r="G25" s="26" t="s">
        <v>116</v>
      </c>
      <c r="H25" s="6"/>
      <c r="I25" s="6"/>
      <c r="J25" s="10"/>
    </row>
    <row r="26" spans="1:10" ht="17.25" thickBot="1" x14ac:dyDescent="0.3">
      <c r="A26" s="115"/>
      <c r="B26" s="116"/>
      <c r="C26" s="109"/>
      <c r="D26" s="110"/>
      <c r="E26" s="109"/>
      <c r="F26" s="111"/>
      <c r="G26" s="26" t="s">
        <v>117</v>
      </c>
      <c r="H26" s="6"/>
      <c r="I26" s="6"/>
      <c r="J26" s="10"/>
    </row>
    <row r="27" spans="1:10" ht="28.5" customHeight="1" thickBot="1" x14ac:dyDescent="0.3">
      <c r="A27" s="115"/>
      <c r="B27" s="116" t="s">
        <v>39</v>
      </c>
      <c r="C27" s="109"/>
      <c r="D27" s="110">
        <v>1</v>
      </c>
      <c r="E27" s="109">
        <f>C27*D27</f>
        <v>0</v>
      </c>
      <c r="F27" s="111"/>
      <c r="G27" s="16" t="s">
        <v>118</v>
      </c>
      <c r="H27" s="6"/>
      <c r="I27" s="6"/>
      <c r="J27" s="10"/>
    </row>
    <row r="28" spans="1:10" ht="28.5" customHeight="1" thickBot="1" x14ac:dyDescent="0.3">
      <c r="A28" s="115"/>
      <c r="B28" s="116"/>
      <c r="C28" s="109"/>
      <c r="D28" s="110"/>
      <c r="E28" s="109"/>
      <c r="F28" s="111"/>
      <c r="G28" s="17" t="s">
        <v>119</v>
      </c>
      <c r="H28" s="6"/>
      <c r="I28" s="6"/>
      <c r="J28" s="10"/>
    </row>
    <row r="29" spans="1:10" ht="32.25" customHeight="1" thickBot="1" x14ac:dyDescent="0.3">
      <c r="A29" s="115"/>
      <c r="B29" s="31" t="s">
        <v>40</v>
      </c>
      <c r="C29" s="33" t="e">
        <f>SUM(E17:F26) *0.0211</f>
        <v>#VALUE!</v>
      </c>
      <c r="D29" s="34">
        <v>1</v>
      </c>
      <c r="E29" s="109" t="e">
        <f>C29*D29</f>
        <v>#VALUE!</v>
      </c>
      <c r="F29" s="111"/>
      <c r="G29" s="26" t="s">
        <v>41</v>
      </c>
      <c r="H29" s="6"/>
      <c r="I29" s="6"/>
      <c r="J29" s="10"/>
    </row>
    <row r="30" spans="1:10" ht="30" customHeight="1" thickBot="1" x14ac:dyDescent="0.3">
      <c r="A30" s="115"/>
      <c r="B30" s="116" t="s">
        <v>42</v>
      </c>
      <c r="C30" s="109"/>
      <c r="D30" s="110">
        <v>1</v>
      </c>
      <c r="E30" s="109">
        <f>C30*D30</f>
        <v>0</v>
      </c>
      <c r="F30" s="111"/>
      <c r="G30" s="16" t="s">
        <v>96</v>
      </c>
      <c r="H30" s="6"/>
      <c r="I30" s="6"/>
      <c r="J30" s="10" t="s">
        <v>56</v>
      </c>
    </row>
    <row r="31" spans="1:10" ht="24" customHeight="1" thickBot="1" x14ac:dyDescent="0.3">
      <c r="A31" s="115"/>
      <c r="B31" s="116"/>
      <c r="C31" s="109"/>
      <c r="D31" s="110"/>
      <c r="E31" s="109"/>
      <c r="F31" s="111"/>
      <c r="G31" s="17" t="s">
        <v>95</v>
      </c>
      <c r="H31" s="6"/>
      <c r="I31" s="6"/>
      <c r="J31" s="10"/>
    </row>
    <row r="32" spans="1:10" ht="29.25" thickBot="1" x14ac:dyDescent="0.3">
      <c r="A32" s="115"/>
      <c r="B32" s="116" t="s">
        <v>43</v>
      </c>
      <c r="C32" s="109"/>
      <c r="D32" s="110"/>
      <c r="E32" s="109">
        <f>C32*D32</f>
        <v>0</v>
      </c>
      <c r="F32" s="111"/>
      <c r="G32" s="26" t="s">
        <v>94</v>
      </c>
      <c r="H32" s="6"/>
      <c r="I32" s="6"/>
      <c r="J32" s="10"/>
    </row>
    <row r="33" spans="1:10" ht="19.5" customHeight="1" thickBot="1" x14ac:dyDescent="0.3">
      <c r="A33" s="115"/>
      <c r="B33" s="116"/>
      <c r="C33" s="109"/>
      <c r="D33" s="110"/>
      <c r="E33" s="109"/>
      <c r="F33" s="111"/>
      <c r="G33" s="17" t="s">
        <v>120</v>
      </c>
      <c r="H33" s="6"/>
      <c r="I33" s="6"/>
      <c r="J33" s="10"/>
    </row>
    <row r="34" spans="1:10" ht="31.5" customHeight="1" thickBot="1" x14ac:dyDescent="0.3">
      <c r="A34" s="115"/>
      <c r="B34" s="31" t="s">
        <v>128</v>
      </c>
      <c r="C34" s="35"/>
      <c r="D34" s="34"/>
      <c r="E34" s="109">
        <f>C34*D34</f>
        <v>0</v>
      </c>
      <c r="F34" s="109"/>
      <c r="G34" s="17" t="s">
        <v>44</v>
      </c>
      <c r="H34" s="6"/>
      <c r="I34" s="6"/>
      <c r="J34" s="10" t="s">
        <v>100</v>
      </c>
    </row>
    <row r="35" spans="1:10" ht="56.25" customHeight="1" thickBot="1" x14ac:dyDescent="0.3">
      <c r="A35" s="115"/>
      <c r="B35" s="31" t="s">
        <v>45</v>
      </c>
      <c r="C35" s="35" t="s">
        <v>34</v>
      </c>
      <c r="D35" s="34">
        <v>1</v>
      </c>
      <c r="E35" s="109" t="e">
        <f>C35*D35</f>
        <v>#VALUE!</v>
      </c>
      <c r="F35" s="109"/>
      <c r="G35" s="30" t="s">
        <v>66</v>
      </c>
      <c r="H35" s="6"/>
      <c r="I35" s="6"/>
      <c r="J35" s="10" t="s">
        <v>58</v>
      </c>
    </row>
    <row r="36" spans="1:10" ht="42.75" customHeight="1" thickBot="1" x14ac:dyDescent="0.3">
      <c r="A36" s="115"/>
      <c r="B36" s="31" t="s">
        <v>46</v>
      </c>
      <c r="C36" s="35"/>
      <c r="D36" s="34">
        <v>1</v>
      </c>
      <c r="E36" s="109">
        <f>C36*D36</f>
        <v>0</v>
      </c>
      <c r="F36" s="109"/>
      <c r="G36" s="39" t="s">
        <v>47</v>
      </c>
      <c r="H36" s="6"/>
      <c r="I36" s="11"/>
      <c r="J36" s="10" t="s">
        <v>57</v>
      </c>
    </row>
    <row r="37" spans="1:10" ht="21" customHeight="1" thickBot="1" x14ac:dyDescent="0.3">
      <c r="A37" s="115"/>
      <c r="B37" s="116" t="s">
        <v>48</v>
      </c>
      <c r="C37" s="109"/>
      <c r="D37" s="110">
        <v>1</v>
      </c>
      <c r="E37" s="109">
        <f>C37*D37</f>
        <v>0</v>
      </c>
      <c r="F37" s="111"/>
      <c r="G37" s="39" t="s">
        <v>55</v>
      </c>
      <c r="H37" s="6"/>
      <c r="I37" s="6"/>
      <c r="J37" s="10"/>
    </row>
    <row r="38" spans="1:10" ht="33.75" customHeight="1" thickBot="1" x14ac:dyDescent="0.3">
      <c r="A38" s="115"/>
      <c r="B38" s="116"/>
      <c r="C38" s="109"/>
      <c r="D38" s="110"/>
      <c r="E38" s="109"/>
      <c r="F38" s="111"/>
      <c r="G38" s="41" t="s">
        <v>49</v>
      </c>
      <c r="H38" s="6"/>
      <c r="I38" s="6"/>
      <c r="J38" s="10" t="s">
        <v>65</v>
      </c>
    </row>
    <row r="39" spans="1:10" ht="18.75" customHeight="1" thickBot="1" x14ac:dyDescent="0.3">
      <c r="A39" s="115"/>
      <c r="B39" s="116"/>
      <c r="C39" s="109"/>
      <c r="D39" s="110"/>
      <c r="E39" s="109"/>
      <c r="F39" s="111"/>
      <c r="G39" s="40" t="s">
        <v>97</v>
      </c>
      <c r="H39" s="6"/>
      <c r="I39" s="6"/>
      <c r="J39" s="10"/>
    </row>
    <row r="40" spans="1:10" ht="57.75" thickBot="1" x14ac:dyDescent="0.3">
      <c r="A40" s="115"/>
      <c r="B40" s="31" t="s">
        <v>104</v>
      </c>
      <c r="C40" s="35"/>
      <c r="D40" s="34">
        <v>1</v>
      </c>
      <c r="E40" s="109">
        <f>C40*D40</f>
        <v>0</v>
      </c>
      <c r="F40" s="109"/>
      <c r="G40" s="40" t="s">
        <v>59</v>
      </c>
      <c r="H40" s="27" t="e">
        <f>C41*0.054</f>
        <v>#VALUE!</v>
      </c>
      <c r="I40" s="28" t="s">
        <v>98</v>
      </c>
      <c r="J40" s="10" t="s">
        <v>105</v>
      </c>
    </row>
    <row r="41" spans="1:10" ht="22.5" customHeight="1" thickBot="1" x14ac:dyDescent="0.3">
      <c r="A41" s="115"/>
      <c r="B41" s="32" t="s">
        <v>33</v>
      </c>
      <c r="C41" s="109" t="e">
        <f>SUM(E17:F40)*0.054</f>
        <v>#VALUE!</v>
      </c>
      <c r="D41" s="109"/>
      <c r="E41" s="109"/>
      <c r="F41" s="109"/>
      <c r="G41" s="31"/>
      <c r="H41" s="6"/>
      <c r="I41" s="6"/>
      <c r="J41" s="10"/>
    </row>
    <row r="42" spans="1:10" ht="86.25" thickBot="1" x14ac:dyDescent="0.3">
      <c r="A42" s="115"/>
      <c r="B42" s="25" t="s">
        <v>99</v>
      </c>
      <c r="C42" s="35"/>
      <c r="D42" s="34">
        <v>1</v>
      </c>
      <c r="E42" s="109">
        <f>C42*D42</f>
        <v>0</v>
      </c>
      <c r="F42" s="109"/>
      <c r="G42" s="36" t="s">
        <v>129</v>
      </c>
      <c r="H42" s="6"/>
      <c r="I42" s="6"/>
      <c r="J42" s="10" t="s">
        <v>127</v>
      </c>
    </row>
    <row r="43" spans="1:10" ht="22.5" customHeight="1" thickBot="1" x14ac:dyDescent="0.3">
      <c r="A43" s="105" t="s">
        <v>50</v>
      </c>
      <c r="B43" s="105"/>
      <c r="C43" s="106" t="e">
        <f>C16+C41+E42</f>
        <v>#VALUE!</v>
      </c>
      <c r="D43" s="106"/>
      <c r="E43" s="106"/>
      <c r="F43" s="106"/>
      <c r="G43" s="42"/>
      <c r="H43" s="6"/>
      <c r="I43" s="6"/>
      <c r="J43" s="10"/>
    </row>
    <row r="44" spans="1:10" ht="23.25" customHeight="1" thickBot="1" x14ac:dyDescent="0.3">
      <c r="A44" s="112" t="s">
        <v>13</v>
      </c>
      <c r="B44" s="113" t="s">
        <v>60</v>
      </c>
      <c r="C44" s="109">
        <v>30000</v>
      </c>
      <c r="D44" s="110"/>
      <c r="E44" s="109">
        <f>SUM(C44*D44)</f>
        <v>0</v>
      </c>
      <c r="F44" s="111"/>
      <c r="G44" s="16" t="s">
        <v>125</v>
      </c>
      <c r="H44" s="6"/>
      <c r="I44" s="6"/>
      <c r="J44" s="48" t="s">
        <v>101</v>
      </c>
    </row>
    <row r="45" spans="1:10" ht="21.75" customHeight="1" thickBot="1" x14ac:dyDescent="0.3">
      <c r="A45" s="112"/>
      <c r="B45" s="113"/>
      <c r="C45" s="109"/>
      <c r="D45" s="110"/>
      <c r="E45" s="109"/>
      <c r="F45" s="111"/>
      <c r="G45" s="26" t="s">
        <v>121</v>
      </c>
      <c r="H45" s="6"/>
      <c r="I45" s="6"/>
      <c r="J45" s="48"/>
    </row>
    <row r="46" spans="1:10" ht="17.25" thickBot="1" x14ac:dyDescent="0.3">
      <c r="A46" s="112"/>
      <c r="B46" s="114" t="s">
        <v>51</v>
      </c>
      <c r="C46" s="109"/>
      <c r="D46" s="110">
        <v>1</v>
      </c>
      <c r="E46" s="109">
        <f>C46*D46</f>
        <v>0</v>
      </c>
      <c r="F46" s="111"/>
      <c r="G46" s="44" t="s">
        <v>122</v>
      </c>
      <c r="H46" s="6"/>
      <c r="I46" s="6"/>
      <c r="J46" s="7"/>
    </row>
    <row r="47" spans="1:10" ht="17.25" thickBot="1" x14ac:dyDescent="0.3">
      <c r="A47" s="112"/>
      <c r="B47" s="114"/>
      <c r="C47" s="109"/>
      <c r="D47" s="110"/>
      <c r="E47" s="109"/>
      <c r="F47" s="111"/>
      <c r="G47" s="45" t="s">
        <v>123</v>
      </c>
      <c r="H47" s="6"/>
      <c r="I47" s="6"/>
      <c r="J47" s="7"/>
    </row>
    <row r="48" spans="1:10" ht="17.25" thickBot="1" x14ac:dyDescent="0.3">
      <c r="A48" s="112"/>
      <c r="B48" s="114"/>
      <c r="C48" s="109"/>
      <c r="D48" s="110"/>
      <c r="E48" s="109"/>
      <c r="F48" s="111"/>
      <c r="G48" s="43" t="s">
        <v>124</v>
      </c>
      <c r="H48" s="6"/>
      <c r="I48" s="6"/>
      <c r="J48" s="7"/>
    </row>
    <row r="49" spans="1:10" ht="17.25" thickBot="1" x14ac:dyDescent="0.3">
      <c r="A49" s="112"/>
      <c r="B49" s="32" t="s">
        <v>33</v>
      </c>
      <c r="C49" s="109">
        <f>SUM(E44:F48)</f>
        <v>0</v>
      </c>
      <c r="D49" s="109"/>
      <c r="E49" s="109"/>
      <c r="F49" s="109"/>
      <c r="G49" s="17"/>
      <c r="H49" s="6"/>
      <c r="I49" s="6"/>
      <c r="J49" s="7"/>
    </row>
    <row r="50" spans="1:10" ht="17.25" customHeight="1" thickBot="1" x14ac:dyDescent="0.3">
      <c r="A50" s="112"/>
      <c r="B50" s="25" t="s">
        <v>12</v>
      </c>
      <c r="C50" s="35"/>
      <c r="D50" s="34"/>
      <c r="E50" s="109"/>
      <c r="F50" s="109"/>
      <c r="G50" s="37" t="s">
        <v>103</v>
      </c>
      <c r="H50" s="6"/>
      <c r="I50" s="6"/>
      <c r="J50" s="7"/>
    </row>
    <row r="51" spans="1:10" ht="17.25" thickBot="1" x14ac:dyDescent="0.3">
      <c r="A51" s="105" t="s">
        <v>52</v>
      </c>
      <c r="B51" s="105"/>
      <c r="C51" s="106">
        <f>C49+E50</f>
        <v>0</v>
      </c>
      <c r="D51" s="106"/>
      <c r="E51" s="106"/>
      <c r="F51" s="106"/>
      <c r="G51" s="38" t="s">
        <v>53</v>
      </c>
      <c r="H51" s="6"/>
      <c r="I51" s="6"/>
      <c r="J51" s="7"/>
    </row>
    <row r="52" spans="1:10" ht="17.25" thickBot="1" x14ac:dyDescent="0.3">
      <c r="A52" s="107" t="s">
        <v>54</v>
      </c>
      <c r="B52" s="107"/>
      <c r="C52" s="108" t="e">
        <f>C43+C51</f>
        <v>#VALUE!</v>
      </c>
      <c r="D52" s="107"/>
      <c r="E52" s="107"/>
      <c r="F52" s="107"/>
      <c r="G52" s="31"/>
      <c r="H52" s="6"/>
      <c r="I52" s="6"/>
      <c r="J52" s="7"/>
    </row>
  </sheetData>
  <mergeCells count="78">
    <mergeCell ref="A9:B9"/>
    <mergeCell ref="B1:G1"/>
    <mergeCell ref="B2:G2"/>
    <mergeCell ref="A4:E5"/>
    <mergeCell ref="F4:G4"/>
    <mergeCell ref="F5:G5"/>
    <mergeCell ref="A6:G6"/>
    <mergeCell ref="A7:G7"/>
    <mergeCell ref="C24:C26"/>
    <mergeCell ref="D24:D26"/>
    <mergeCell ref="B30:B31"/>
    <mergeCell ref="C30:C31"/>
    <mergeCell ref="D30:D31"/>
    <mergeCell ref="E17:F18"/>
    <mergeCell ref="G14:G15"/>
    <mergeCell ref="E9:F9"/>
    <mergeCell ref="A8:G8"/>
    <mergeCell ref="A10:A16"/>
    <mergeCell ref="B10:B13"/>
    <mergeCell ref="C10:C13"/>
    <mergeCell ref="D10:D13"/>
    <mergeCell ref="E10:F13"/>
    <mergeCell ref="C14:C15"/>
    <mergeCell ref="D14:D15"/>
    <mergeCell ref="E14:F15"/>
    <mergeCell ref="C16:F16"/>
    <mergeCell ref="B17:B18"/>
    <mergeCell ref="C17:C18"/>
    <mergeCell ref="D17:D18"/>
    <mergeCell ref="E30:F31"/>
    <mergeCell ref="B19:B21"/>
    <mergeCell ref="C19:C21"/>
    <mergeCell ref="D19:D21"/>
    <mergeCell ref="E19:F21"/>
    <mergeCell ref="B22:B23"/>
    <mergeCell ref="C22:C23"/>
    <mergeCell ref="D22:D23"/>
    <mergeCell ref="E22:F23"/>
    <mergeCell ref="B27:B28"/>
    <mergeCell ref="C27:C28"/>
    <mergeCell ref="D27:D28"/>
    <mergeCell ref="E27:F28"/>
    <mergeCell ref="E29:F29"/>
    <mergeCell ref="E24:F26"/>
    <mergeCell ref="B24:B26"/>
    <mergeCell ref="E37:F39"/>
    <mergeCell ref="B32:B33"/>
    <mergeCell ref="C32:C33"/>
    <mergeCell ref="D32:D33"/>
    <mergeCell ref="E32:F33"/>
    <mergeCell ref="B37:B39"/>
    <mergeCell ref="C37:C39"/>
    <mergeCell ref="D37:D39"/>
    <mergeCell ref="J44:J45"/>
    <mergeCell ref="A44:A50"/>
    <mergeCell ref="E42:F42"/>
    <mergeCell ref="A43:B43"/>
    <mergeCell ref="C43:F43"/>
    <mergeCell ref="B44:B45"/>
    <mergeCell ref="C44:C45"/>
    <mergeCell ref="D44:D45"/>
    <mergeCell ref="E44:F45"/>
    <mergeCell ref="B46:B48"/>
    <mergeCell ref="A17:A42"/>
    <mergeCell ref="E40:F40"/>
    <mergeCell ref="C41:F41"/>
    <mergeCell ref="E34:F34"/>
    <mergeCell ref="E35:F35"/>
    <mergeCell ref="E36:F36"/>
    <mergeCell ref="A51:B51"/>
    <mergeCell ref="C51:F51"/>
    <mergeCell ref="A52:B52"/>
    <mergeCell ref="C52:F52"/>
    <mergeCell ref="C46:C48"/>
    <mergeCell ref="D46:D48"/>
    <mergeCell ref="E46:F48"/>
    <mergeCell ref="C49:F49"/>
    <mergeCell ref="E50:F50"/>
  </mergeCells>
  <phoneticPr fontId="4" type="noConversion"/>
  <pageMargins left="3.937007874015748E-2" right="3.937007874015748E-2" top="7.874015748031496E-2" bottom="7.874015748031496E-2" header="3.937007874015748E-2" footer="3.937007874015748E-2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附件5</vt:lpstr>
      <vt:lpstr>附件5-1</vt:lpstr>
      <vt:lpstr>'附件5-1'!Print_Area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Roki</dc:creator>
  <cp:lastModifiedBy>USER</cp:lastModifiedBy>
  <cp:lastPrinted>2023-05-30T08:45:33Z</cp:lastPrinted>
  <dcterms:created xsi:type="dcterms:W3CDTF">2022-12-27T02:01:15Z</dcterms:created>
  <dcterms:modified xsi:type="dcterms:W3CDTF">2023-05-30T08:49:08Z</dcterms:modified>
</cp:coreProperties>
</file>